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sa\Documents\Red Transparencia (Proveeduría)\"/>
    </mc:Choice>
  </mc:AlternateContent>
  <bookViews>
    <workbookView xWindow="0" yWindow="0" windowWidth="28800" windowHeight="13725"/>
  </bookViews>
  <sheets>
    <sheet name="63102" sheetId="1" r:id="rId1"/>
  </sheets>
  <definedNames>
    <definedName name="_xlnm._FilterDatabase" localSheetId="0" hidden="1">'63102'!$A$6:$L$13</definedName>
    <definedName name="_xlnm.Database">'63102'!$B$6:$L$11</definedName>
  </definedNames>
  <calcPr calcId="162913"/>
</workbook>
</file>

<file path=xl/calcChain.xml><?xml version="1.0" encoding="utf-8"?>
<calcChain xmlns="http://schemas.openxmlformats.org/spreadsheetml/2006/main">
  <c r="L97" i="1" l="1"/>
  <c r="L89" i="1" l="1"/>
  <c r="L90" i="1" s="1"/>
  <c r="L83" i="1"/>
  <c r="L84" i="1" s="1"/>
  <c r="L15" i="1"/>
  <c r="L16" i="1" s="1"/>
  <c r="L95" i="1"/>
  <c r="L96" i="1" s="1"/>
  <c r="L93" i="1"/>
  <c r="L94" i="1" s="1"/>
  <c r="L91" i="1"/>
  <c r="L92" i="1" s="1"/>
  <c r="L87" i="1"/>
  <c r="L88" i="1" s="1"/>
  <c r="L85" i="1"/>
  <c r="L86" i="1" s="1"/>
  <c r="L33" i="1"/>
  <c r="L34" i="1" s="1"/>
  <c r="L29" i="1"/>
  <c r="L30" i="1" s="1"/>
  <c r="L25" i="1"/>
  <c r="L23" i="1"/>
  <c r="L21" i="1"/>
  <c r="L19" i="1"/>
  <c r="L17" i="1"/>
  <c r="L13" i="1"/>
  <c r="L11" i="1"/>
  <c r="L9" i="1"/>
  <c r="L7" i="1"/>
  <c r="L8" i="1" s="1"/>
  <c r="L26" i="1"/>
  <c r="L81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1" i="1"/>
  <c r="L27" i="1"/>
  <c r="L28" i="1" s="1"/>
  <c r="L24" i="1"/>
  <c r="L32" i="1" l="1"/>
  <c r="L82" i="1"/>
  <c r="L80" i="1"/>
  <c r="L18" i="1" l="1"/>
  <c r="L14" i="1"/>
  <c r="L12" i="1"/>
  <c r="L10" i="1"/>
  <c r="L20" i="1" l="1"/>
  <c r="L22" i="1"/>
</calcChain>
</file>

<file path=xl/sharedStrings.xml><?xml version="1.0" encoding="utf-8"?>
<sst xmlns="http://schemas.openxmlformats.org/spreadsheetml/2006/main" count="426" uniqueCount="113">
  <si>
    <t>MINISTERIO DE SALUD</t>
  </si>
  <si>
    <t>PROVEEDURÍA INSTITUCIONAL</t>
  </si>
  <si>
    <t>GOBIERNO CENTRAL</t>
  </si>
  <si>
    <t>ID_MINISTERIO</t>
  </si>
  <si>
    <t>ID_PROGRAMA</t>
  </si>
  <si>
    <t>ID_SUBPROGRAMA</t>
  </si>
  <si>
    <t>CÓDIGO MERCANCÍA</t>
  </si>
  <si>
    <t>DESCRIPCIÓN</t>
  </si>
  <si>
    <t>UNID</t>
  </si>
  <si>
    <t>EMPAQUE</t>
  </si>
  <si>
    <t>TIPO FUENTE</t>
  </si>
  <si>
    <t>PERIODO</t>
  </si>
  <si>
    <t>CANTIDAD</t>
  </si>
  <si>
    <t>MONTO TOTAL ESTIMADO</t>
  </si>
  <si>
    <t>1.1.1.1.211.000</t>
  </si>
  <si>
    <t>UNI</t>
  </si>
  <si>
    <t>001</t>
  </si>
  <si>
    <t>I Y II SEMESTRE</t>
  </si>
  <si>
    <t>CAJ</t>
  </si>
  <si>
    <t xml:space="preserve">TOTAL GENERAL </t>
  </si>
  <si>
    <t>ENV</t>
  </si>
  <si>
    <t>02</t>
  </si>
  <si>
    <t>INFORMACION</t>
  </si>
  <si>
    <t>SERVICIO DE IMPRESION ENCUADERNACION Y OTROS</t>
  </si>
  <si>
    <t>TRANSPORTES DE BIENES</t>
  </si>
  <si>
    <t>CONSULTORIA O ASESORIA EN DESARROLLO DE SISTEMAS DE INFORMACION EN SALUD</t>
  </si>
  <si>
    <t>OTROS SERVICIOS DE GESTION Y APOYO</t>
  </si>
  <si>
    <t>MANT Y REP. DE EQUIPO DE COMPUTO Y SISTEMAS DE INFORMACION</t>
  </si>
  <si>
    <t>OTROS UTILES Y MATERIALES</t>
  </si>
  <si>
    <t>PRECIO</t>
  </si>
  <si>
    <t>ACTIVIDADES PROTOCOLARIAS Y SOCIALES</t>
  </si>
  <si>
    <t>UNIDAD</t>
  </si>
  <si>
    <t>Paquete, caja o empaque de 100 unidades</t>
  </si>
  <si>
    <t>Unidad</t>
  </si>
  <si>
    <t>Paquete, caja o empaque de 25 unidades</t>
  </si>
  <si>
    <t>TEXTILES Y VESTUARIOS</t>
  </si>
  <si>
    <t xml:space="preserve">ARCHIVADOR DE CARTON </t>
  </si>
  <si>
    <t>Archivador de cartón</t>
  </si>
  <si>
    <t>Archivador de cartón media carta</t>
  </si>
  <si>
    <t>Archivador acordeón</t>
  </si>
  <si>
    <t>Carpetas colgantes tamaño carta</t>
  </si>
  <si>
    <t>Archivadores de cartón, tamaño carta</t>
  </si>
  <si>
    <t>Archivadores de cartón, tamaño oficio</t>
  </si>
  <si>
    <t>Carpetas colgantes tamaño oficio</t>
  </si>
  <si>
    <t>Carpetas manila tamaño carta</t>
  </si>
  <si>
    <t>Carpetas manila tamaño oficio</t>
  </si>
  <si>
    <t>Diccionario de la Lengua española enciclopédico</t>
  </si>
  <si>
    <t>Papel bond medidas y color a escoger</t>
  </si>
  <si>
    <t>PAQUETE 400 HOJAS</t>
  </si>
  <si>
    <t>Papel bond de 75 g , en láminas</t>
  </si>
  <si>
    <t>RESMA 500 U</t>
  </si>
  <si>
    <t>Papel bond blanco, tamaño oficio</t>
  </si>
  <si>
    <t>Papel bond blanco, 75 gramos, tamaño carta, original y fotocopiadora</t>
  </si>
  <si>
    <t>Agenda de taco para escritorio</t>
  </si>
  <si>
    <t>Planificador mensual</t>
  </si>
  <si>
    <t>Cuaderno rayado común</t>
  </si>
  <si>
    <t>Cuaderno rayado común de 50 hojas</t>
  </si>
  <si>
    <t xml:space="preserve">Cuaderno de resortes de 80 hojas, de 21 x 17 cms </t>
  </si>
  <si>
    <t>Libreta índice telefónico</t>
  </si>
  <si>
    <t>Libretas de resortes de 80 hojas, tamaño carta</t>
  </si>
  <si>
    <t>Block para notas adhesivas en la parte superior -quita y pon-</t>
  </si>
  <si>
    <t>Paquete, caja o empaque de 5 blocks</t>
  </si>
  <si>
    <t xml:space="preserve">Block rayado común </t>
  </si>
  <si>
    <t>CARTULINA COLOR Y MEDIDAS A ESCOGER</t>
  </si>
  <si>
    <t>Cartulina Bristol, color y medidas a escoger</t>
  </si>
  <si>
    <t>Resma, paquete, caja o empaque de 100 unidades</t>
  </si>
  <si>
    <t>Cartulina satinada color y medidas a escoger</t>
  </si>
  <si>
    <t>Cartulina de lino, de 220 gramos, color a escoger</t>
  </si>
  <si>
    <t>PAQ. 20 U</t>
  </si>
  <si>
    <t>Cartulina barnizable, calibre 12</t>
  </si>
  <si>
    <t>Cartulina kimberly, tamaño carta, de 220 gramos</t>
  </si>
  <si>
    <t>PAQ. 25 U</t>
  </si>
  <si>
    <t>Tapas para encuadernación</t>
  </si>
  <si>
    <t>Tapas para encuadernación tamaño carta</t>
  </si>
  <si>
    <t>PAQ. 100 U</t>
  </si>
  <si>
    <t xml:space="preserve">Sobres blancos, tamaño carta </t>
  </si>
  <si>
    <t>CAJA 500 U</t>
  </si>
  <si>
    <t>Sobres blancos, tamaño oficio</t>
  </si>
  <si>
    <t>Sobres de manila No. 4, de 9,5 x 16,5 cm</t>
  </si>
  <si>
    <t>PAQ. 50 U</t>
  </si>
  <si>
    <t>Sobres de manila No. 7 de 17,8 x 25,4 cm</t>
  </si>
  <si>
    <t>Sobres de manila No. 10 de 22,8 x 30,5 cm</t>
  </si>
  <si>
    <t>Sobres de manila No. 12</t>
  </si>
  <si>
    <t>Sobres de manila No. 13 tamaño oficio, 25,5 x 33 cm</t>
  </si>
  <si>
    <t>Sobres de manila No. 10 x 15 de 25,4 x 38,1 cm</t>
  </si>
  <si>
    <t xml:space="preserve">PAPEL HIGIENICO DE COLOR BLANCO DE PRIMERA CALIDADDE 400 A 500 HOJAS </t>
  </si>
  <si>
    <t xml:space="preserve">SERVILLETAS DESECHABLES PAQ. 100 UNI  PAQUETES DE 100 UNIDADES </t>
  </si>
  <si>
    <t xml:space="preserve">TOALLAS PARA MANOS, COLOR BLANCO ROLLO 80 HOJAS. </t>
  </si>
  <si>
    <t>1.01.99</t>
  </si>
  <si>
    <t>OTROS ALQUILERES</t>
  </si>
  <si>
    <t xml:space="preserve"> TALLERES, CURSOS, SEMINARIOS, OTROS</t>
  </si>
  <si>
    <t>1.08.05</t>
  </si>
  <si>
    <t>MANTENIMIENTO Y REP DE EQUIPO DE TRANSPORTE</t>
  </si>
  <si>
    <t>2.01.01</t>
  </si>
  <si>
    <t>COMBUSTIBLES Y LUBRICANTES</t>
  </si>
  <si>
    <t>2.04.02</t>
  </si>
  <si>
    <t xml:space="preserve">REPUESTOS Y ACCESORIOS </t>
  </si>
  <si>
    <t>5.01.03</t>
  </si>
  <si>
    <t>EQUIPO DE COMUNICACIÓN</t>
  </si>
  <si>
    <t>EQUIPO Y  MOBILIARIO DE OFICINA</t>
  </si>
  <si>
    <t>5.01.04</t>
  </si>
  <si>
    <t>5.01.05</t>
  </si>
  <si>
    <t>EQUIPO Y PROGRAMAS DE COMPUTO</t>
  </si>
  <si>
    <t>5.01.07</t>
  </si>
  <si>
    <t>EQUIPO Y MOBILIARIO EDUCACIONAL, DEP. Y RECREATIVO</t>
  </si>
  <si>
    <t>5.01.99</t>
  </si>
  <si>
    <t>MAQUINARIA, EQUIPO Y MOBILIARIO DIVERSO</t>
  </si>
  <si>
    <t>5.99.03</t>
  </si>
  <si>
    <t>BIENES INTANGIBLES</t>
  </si>
  <si>
    <t>SERVICIO EN CIENCIAS ECONOMICAS Y SOCIALES</t>
  </si>
  <si>
    <t>1.04.99</t>
  </si>
  <si>
    <t>TINTAS, PINTURAS Y DILUYENTES</t>
  </si>
  <si>
    <t>PLAN DE COMPRAS 2017 PROGRAMA: CONTROL DEL TABACO Y SUS EFECTOS NOCIVOS EN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</si>
</sst>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justify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1" xfId="0" applyNumberFormat="1" applyFill="1" applyBorder="1" applyAlignment="1" applyProtection="1">
      <alignment horizontal="center" vertical="top" wrapText="1"/>
    </xf>
    <xf numFmtId="1" fontId="0" fillId="0" borderId="2" xfId="0" quotePrefix="1" applyNumberFormat="1" applyFill="1" applyBorder="1" applyAlignment="1" applyProtection="1">
      <alignment horizontal="center" vertical="top" wrapText="1"/>
    </xf>
    <xf numFmtId="1" fontId="1" fillId="0" borderId="2" xfId="0" applyNumberFormat="1" applyFont="1" applyFill="1" applyBorder="1" applyAlignment="1" applyProtection="1">
      <alignment horizontal="center" vertical="center" wrapText="1"/>
    </xf>
    <xf numFmtId="1" fontId="1" fillId="0" borderId="2" xfId="0" applyNumberFormat="1" applyFont="1" applyFill="1" applyBorder="1" applyAlignment="1" applyProtection="1">
      <alignment horizontal="justify" vertical="center" wrapText="1"/>
    </xf>
    <xf numFmtId="1" fontId="0" fillId="0" borderId="2" xfId="0" applyNumberFormat="1" applyFill="1" applyBorder="1" applyAlignment="1" applyProtection="1">
      <alignment horizontal="center" vertical="top" wrapText="1"/>
    </xf>
    <xf numFmtId="1" fontId="1" fillId="0" borderId="2" xfId="0" applyNumberFormat="1" applyFont="1" applyFill="1" applyBorder="1" applyAlignment="1" applyProtection="1">
      <alignment wrapText="1"/>
    </xf>
    <xf numFmtId="4" fontId="1" fillId="0" borderId="3" xfId="0" applyNumberFormat="1" applyFont="1" applyFill="1" applyBorder="1" applyAlignment="1" applyProtection="1">
      <alignment horizontal="right"/>
    </xf>
    <xf numFmtId="1" fontId="1" fillId="0" borderId="2" xfId="0" applyNumberFormat="1" applyFont="1" applyFill="1" applyBorder="1" applyAlignment="1" applyProtection="1"/>
    <xf numFmtId="1" fontId="2" fillId="0" borderId="2" xfId="0" applyNumberFormat="1" applyFont="1" applyFill="1" applyBorder="1" applyAlignment="1" applyProtection="1">
      <alignment horizontal="justify" vertical="center" wrapText="1"/>
    </xf>
    <xf numFmtId="1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2" xfId="0" applyNumberFormat="1" applyFont="1" applyFill="1" applyBorder="1" applyAlignment="1" applyProtection="1">
      <alignment horizontal="center" vertical="top" wrapText="1"/>
    </xf>
    <xf numFmtId="1" fontId="2" fillId="0" borderId="2" xfId="0" quotePrefix="1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center" wrapText="1"/>
    </xf>
    <xf numFmtId="1" fontId="0" fillId="3" borderId="1" xfId="0" applyNumberFormat="1" applyFill="1" applyBorder="1" applyAlignment="1" applyProtection="1">
      <alignment horizontal="center" vertical="top" wrapText="1"/>
    </xf>
    <xf numFmtId="1" fontId="0" fillId="3" borderId="2" xfId="0" quotePrefix="1" applyNumberFormat="1" applyFill="1" applyBorder="1" applyAlignment="1" applyProtection="1">
      <alignment horizontal="center" vertical="top" wrapText="1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justify" vertical="center" wrapText="1"/>
    </xf>
    <xf numFmtId="1" fontId="0" fillId="3" borderId="2" xfId="0" applyNumberFormat="1" applyFill="1" applyBorder="1" applyAlignment="1" applyProtection="1">
      <alignment horizontal="center" vertical="top" wrapText="1"/>
    </xf>
    <xf numFmtId="1" fontId="1" fillId="3" borderId="2" xfId="0" applyNumberFormat="1" applyFont="1" applyFill="1" applyBorder="1" applyAlignment="1" applyProtection="1">
      <alignment wrapText="1"/>
    </xf>
    <xf numFmtId="4" fontId="1" fillId="3" borderId="3" xfId="0" applyNumberFormat="1" applyFont="1" applyFill="1" applyBorder="1" applyAlignment="1" applyProtection="1">
      <alignment horizontal="right"/>
    </xf>
    <xf numFmtId="4" fontId="0" fillId="0" borderId="0" xfId="0" applyNumberFormat="1"/>
    <xf numFmtId="1" fontId="1" fillId="0" borderId="2" xfId="0" quotePrefix="1" applyNumberFormat="1" applyFont="1" applyFill="1" applyBorder="1" applyAlignment="1" applyProtection="1">
      <alignment horizontal="center" vertical="top" wrapText="1"/>
    </xf>
    <xf numFmtId="1" fontId="1" fillId="0" borderId="2" xfId="0" applyNumberFormat="1" applyFont="1" applyFill="1" applyBorder="1" applyAlignment="1" applyProtection="1">
      <alignment horizontal="center" vertical="top" wrapText="1"/>
    </xf>
    <xf numFmtId="1" fontId="1" fillId="3" borderId="2" xfId="0" applyNumberFormat="1" applyFont="1" applyFill="1" applyBorder="1" applyAlignment="1" applyProtection="1"/>
    <xf numFmtId="1" fontId="2" fillId="3" borderId="2" xfId="0" applyNumberFormat="1" applyFont="1" applyFill="1" applyBorder="1" applyAlignment="1" applyProtection="1">
      <alignment horizontal="justify" vertical="center" wrapText="1"/>
    </xf>
    <xf numFmtId="1" fontId="2" fillId="3" borderId="2" xfId="0" applyNumberFormat="1" applyFont="1" applyFill="1" applyBorder="1" applyAlignment="1" applyProtection="1">
      <alignment horizontal="center" vertical="center" wrapText="1"/>
    </xf>
    <xf numFmtId="1" fontId="2" fillId="3" borderId="2" xfId="0" quotePrefix="1" applyNumberFormat="1" applyFont="1" applyFill="1" applyBorder="1" applyAlignment="1" applyProtection="1">
      <alignment horizontal="center" vertical="top" wrapText="1"/>
    </xf>
    <xf numFmtId="1" fontId="2" fillId="3" borderId="2" xfId="0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justify" vertical="center" wrapText="1"/>
    </xf>
    <xf numFmtId="1" fontId="0" fillId="4" borderId="2" xfId="0" applyNumberFormat="1" applyFill="1" applyBorder="1" applyAlignment="1" applyProtection="1">
      <alignment horizontal="center" vertical="top" wrapText="1"/>
    </xf>
    <xf numFmtId="1" fontId="0" fillId="4" borderId="2" xfId="0" quotePrefix="1" applyNumberFormat="1" applyFill="1" applyBorder="1" applyAlignment="1" applyProtection="1">
      <alignment horizontal="center" vertical="top" wrapText="1"/>
    </xf>
    <xf numFmtId="1" fontId="1" fillId="4" borderId="2" xfId="0" applyNumberFormat="1" applyFont="1" applyFill="1" applyBorder="1" applyAlignment="1" applyProtection="1">
      <alignment wrapText="1"/>
    </xf>
    <xf numFmtId="4" fontId="1" fillId="4" borderId="3" xfId="0" applyNumberFormat="1" applyFont="1" applyFill="1" applyBorder="1" applyAlignment="1" applyProtection="1">
      <alignment horizontal="right"/>
    </xf>
    <xf numFmtId="1" fontId="0" fillId="4" borderId="1" xfId="0" applyNumberFormat="1" applyFill="1" applyBorder="1" applyAlignment="1" applyProtection="1">
      <alignment horizontal="center" vertical="top" wrapText="1"/>
    </xf>
    <xf numFmtId="0" fontId="0" fillId="4" borderId="0" xfId="0" applyFill="1"/>
    <xf numFmtId="1" fontId="1" fillId="4" borderId="2" xfId="0" applyNumberFormat="1" applyFont="1" applyFill="1" applyBorder="1" applyAlignment="1" applyProtection="1"/>
    <xf numFmtId="4" fontId="1" fillId="0" borderId="2" xfId="0" applyNumberFormat="1" applyFont="1" applyFill="1" applyBorder="1"/>
    <xf numFmtId="4" fontId="1" fillId="0" borderId="2" xfId="0" applyNumberFormat="1" applyFont="1" applyFill="1" applyBorder="1" applyAlignment="1" applyProtection="1">
      <alignment horizontal="right"/>
    </xf>
    <xf numFmtId="4" fontId="1" fillId="3" borderId="2" xfId="0" applyNumberFormat="1" applyFont="1" applyFill="1" applyBorder="1" applyAlignment="1" applyProtection="1">
      <alignment horizontal="right"/>
    </xf>
    <xf numFmtId="4" fontId="1" fillId="4" borderId="2" xfId="0" applyNumberFormat="1" applyFont="1" applyFill="1" applyBorder="1" applyAlignment="1" applyProtection="1">
      <alignment horizontal="right"/>
    </xf>
    <xf numFmtId="4" fontId="1" fillId="0" borderId="2" xfId="0" applyNumberFormat="1" applyFont="1" applyFill="1" applyBorder="1" applyAlignment="1" applyProtection="1"/>
    <xf numFmtId="1" fontId="1" fillId="3" borderId="2" xfId="0" applyNumberFormat="1" applyFont="1" applyFill="1" applyBorder="1" applyAlignment="1" applyProtection="1">
      <alignment horizontal="right"/>
    </xf>
    <xf numFmtId="4" fontId="1" fillId="3" borderId="2" xfId="0" applyNumberFormat="1" applyFont="1" applyFill="1" applyBorder="1"/>
    <xf numFmtId="4" fontId="1" fillId="4" borderId="2" xfId="0" applyNumberFormat="1" applyFont="1" applyFill="1" applyBorder="1"/>
    <xf numFmtId="0" fontId="3" fillId="2" borderId="4" xfId="0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wrapText="1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acienda.go.cr/rp/ca/BusquedaMercancias.aspx?catalogo=COG&amp;codmerc=29901100000005" TargetMode="External"/><Relationship Id="rId2" Type="http://schemas.openxmlformats.org/officeDocument/2006/relationships/hyperlink" Target="https://www.hacienda.go.cr/rp/ca/BusquedaMercancias.aspx?catalogo=COG&amp;codmerc=29901090000001" TargetMode="External"/><Relationship Id="rId1" Type="http://schemas.openxmlformats.org/officeDocument/2006/relationships/hyperlink" Target="https://www.hacienda.go.cr/rp/ca/BusquedaMercancias.aspx?catalogo=COG&amp;codmerc=29901065550015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tabSelected="1" zoomScale="90" workbookViewId="0">
      <pane ySplit="6" topLeftCell="A7" activePane="bottomLeft" state="frozen"/>
      <selection activeCell="B1" sqref="B1"/>
      <selection pane="bottomLeft" activeCell="L97" sqref="L97"/>
    </sheetView>
  </sheetViews>
  <sheetFormatPr baseColWidth="10" defaultRowHeight="12.75" x14ac:dyDescent="0.2"/>
  <cols>
    <col min="1" max="1" width="16.5703125" style="1" customWidth="1"/>
    <col min="2" max="2" width="16.85546875" style="2" hidden="1" customWidth="1"/>
    <col min="3" max="3" width="21.140625" style="2" hidden="1" customWidth="1"/>
    <col min="4" max="4" width="22.7109375" style="2" customWidth="1"/>
    <col min="5" max="5" width="48.28515625" style="3" customWidth="1"/>
    <col min="6" max="6" width="16.42578125" style="2" customWidth="1"/>
    <col min="7" max="7" width="10.140625" style="2" bestFit="1" customWidth="1"/>
    <col min="8" max="8" width="13.140625" style="2" bestFit="1" customWidth="1"/>
    <col min="9" max="9" width="15.5703125" style="2" bestFit="1" customWidth="1"/>
    <col min="10" max="10" width="13.42578125" style="2" customWidth="1"/>
    <col min="11" max="11" width="18.7109375" style="2" customWidth="1"/>
    <col min="12" max="12" width="18.7109375" style="4" customWidth="1"/>
    <col min="15" max="15" width="25.42578125" customWidth="1"/>
    <col min="16" max="16" width="14.7109375" bestFit="1" customWidth="1"/>
  </cols>
  <sheetData>
    <row r="1" spans="1:12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x14ac:dyDescent="0.2">
      <c r="A3" s="62" t="s">
        <v>112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x14ac:dyDescent="0.2">
      <c r="A4" s="61" t="s">
        <v>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ht="13.5" thickBot="1" x14ac:dyDescent="0.25"/>
    <row r="6" spans="1:12" s="5" customFormat="1" ht="25.5" x14ac:dyDescent="0.2">
      <c r="A6" s="52" t="s">
        <v>3</v>
      </c>
      <c r="B6" s="53" t="s">
        <v>4</v>
      </c>
      <c r="C6" s="53" t="s">
        <v>5</v>
      </c>
      <c r="D6" s="53" t="s">
        <v>6</v>
      </c>
      <c r="E6" s="53" t="s">
        <v>7</v>
      </c>
      <c r="F6" s="53" t="s">
        <v>8</v>
      </c>
      <c r="G6" s="53" t="s">
        <v>9</v>
      </c>
      <c r="H6" s="53" t="s">
        <v>10</v>
      </c>
      <c r="I6" s="53" t="s">
        <v>11</v>
      </c>
      <c r="J6" s="53" t="s">
        <v>12</v>
      </c>
      <c r="K6" s="53" t="s">
        <v>29</v>
      </c>
      <c r="L6" s="54" t="s">
        <v>13</v>
      </c>
    </row>
    <row r="7" spans="1:12" ht="24.95" customHeight="1" x14ac:dyDescent="0.2">
      <c r="A7" s="6" t="s">
        <v>14</v>
      </c>
      <c r="B7" s="7">
        <v>631</v>
      </c>
      <c r="C7" s="7" t="s">
        <v>21</v>
      </c>
      <c r="D7" s="8" t="s">
        <v>88</v>
      </c>
      <c r="E7" s="9" t="s">
        <v>89</v>
      </c>
      <c r="F7" s="8" t="s">
        <v>15</v>
      </c>
      <c r="G7" s="10">
        <v>0</v>
      </c>
      <c r="H7" s="7" t="s">
        <v>16</v>
      </c>
      <c r="I7" s="10" t="s">
        <v>17</v>
      </c>
      <c r="J7" s="11">
        <v>1</v>
      </c>
      <c r="K7" s="45">
        <v>115000000</v>
      </c>
      <c r="L7" s="12">
        <f>J7*K7</f>
        <v>115000000</v>
      </c>
    </row>
    <row r="8" spans="1:12" ht="24.95" customHeight="1" x14ac:dyDescent="0.2">
      <c r="A8" s="19"/>
      <c r="B8" s="20"/>
      <c r="C8" s="20"/>
      <c r="D8" s="21"/>
      <c r="E8" s="22"/>
      <c r="F8" s="21"/>
      <c r="G8" s="23"/>
      <c r="H8" s="20"/>
      <c r="I8" s="23"/>
      <c r="J8" s="24"/>
      <c r="K8" s="24"/>
      <c r="L8" s="25">
        <f>SUM(L7)</f>
        <v>115000000</v>
      </c>
    </row>
    <row r="9" spans="1:12" ht="24.95" customHeight="1" x14ac:dyDescent="0.2">
      <c r="A9" s="6" t="s">
        <v>14</v>
      </c>
      <c r="B9" s="7">
        <v>631</v>
      </c>
      <c r="C9" s="7" t="s">
        <v>21</v>
      </c>
      <c r="D9" s="8">
        <v>10301</v>
      </c>
      <c r="E9" s="9" t="s">
        <v>22</v>
      </c>
      <c r="F9" s="8" t="s">
        <v>15</v>
      </c>
      <c r="G9" s="10">
        <v>0</v>
      </c>
      <c r="H9" s="7" t="s">
        <v>16</v>
      </c>
      <c r="I9" s="10" t="s">
        <v>17</v>
      </c>
      <c r="J9" s="11">
        <v>1</v>
      </c>
      <c r="K9" s="45">
        <v>324000000</v>
      </c>
      <c r="L9" s="12">
        <f>J9*K9</f>
        <v>324000000</v>
      </c>
    </row>
    <row r="10" spans="1:12" ht="24.95" customHeight="1" x14ac:dyDescent="0.2">
      <c r="A10" s="19"/>
      <c r="B10" s="20"/>
      <c r="C10" s="20"/>
      <c r="D10" s="21"/>
      <c r="E10" s="22"/>
      <c r="F10" s="21"/>
      <c r="G10" s="23"/>
      <c r="H10" s="20"/>
      <c r="I10" s="23"/>
      <c r="J10" s="24"/>
      <c r="K10" s="24"/>
      <c r="L10" s="25">
        <f>SUM(L9)</f>
        <v>324000000</v>
      </c>
    </row>
    <row r="11" spans="1:12" ht="24.95" customHeight="1" x14ac:dyDescent="0.2">
      <c r="A11" s="6" t="s">
        <v>14</v>
      </c>
      <c r="B11" s="7">
        <v>631</v>
      </c>
      <c r="C11" s="7" t="s">
        <v>21</v>
      </c>
      <c r="D11" s="8">
        <v>10303</v>
      </c>
      <c r="E11" s="9" t="s">
        <v>23</v>
      </c>
      <c r="F11" s="8" t="s">
        <v>15</v>
      </c>
      <c r="G11" s="10">
        <v>0</v>
      </c>
      <c r="H11" s="7" t="s">
        <v>16</v>
      </c>
      <c r="I11" s="10" t="s">
        <v>17</v>
      </c>
      <c r="J11" s="11">
        <v>1</v>
      </c>
      <c r="K11" s="45">
        <v>100000000</v>
      </c>
      <c r="L11" s="12">
        <f>J11*K11</f>
        <v>100000000</v>
      </c>
    </row>
    <row r="12" spans="1:12" ht="24.95" customHeight="1" x14ac:dyDescent="0.2">
      <c r="A12" s="19"/>
      <c r="B12" s="20"/>
      <c r="C12" s="20"/>
      <c r="D12" s="21"/>
      <c r="E12" s="22"/>
      <c r="F12" s="21"/>
      <c r="G12" s="23"/>
      <c r="H12" s="20"/>
      <c r="I12" s="23"/>
      <c r="J12" s="24"/>
      <c r="K12" s="24"/>
      <c r="L12" s="25">
        <f>SUM(L11)</f>
        <v>100000000</v>
      </c>
    </row>
    <row r="13" spans="1:12" ht="24.95" customHeight="1" x14ac:dyDescent="0.2">
      <c r="A13" s="6" t="s">
        <v>14</v>
      </c>
      <c r="B13" s="7">
        <v>631</v>
      </c>
      <c r="C13" s="7" t="s">
        <v>21</v>
      </c>
      <c r="D13" s="8">
        <v>10304</v>
      </c>
      <c r="E13" s="9" t="s">
        <v>24</v>
      </c>
      <c r="F13" s="8" t="s">
        <v>15</v>
      </c>
      <c r="G13" s="10">
        <v>0</v>
      </c>
      <c r="H13" s="7" t="s">
        <v>16</v>
      </c>
      <c r="I13" s="10" t="s">
        <v>17</v>
      </c>
      <c r="J13" s="11">
        <v>1</v>
      </c>
      <c r="K13" s="45">
        <v>10000000</v>
      </c>
      <c r="L13" s="55">
        <f>J13*K13</f>
        <v>10000000</v>
      </c>
    </row>
    <row r="14" spans="1:12" ht="24.95" customHeight="1" x14ac:dyDescent="0.2">
      <c r="A14" s="19"/>
      <c r="B14" s="20"/>
      <c r="C14" s="20"/>
      <c r="D14" s="21"/>
      <c r="E14" s="22"/>
      <c r="F14" s="21"/>
      <c r="G14" s="23"/>
      <c r="H14" s="20"/>
      <c r="I14" s="23"/>
      <c r="J14" s="24"/>
      <c r="K14" s="24"/>
      <c r="L14" s="25">
        <f>SUM(K13)</f>
        <v>10000000</v>
      </c>
    </row>
    <row r="15" spans="1:12" ht="24.95" customHeight="1" x14ac:dyDescent="0.2">
      <c r="A15" s="6" t="s">
        <v>14</v>
      </c>
      <c r="B15" s="7">
        <v>631</v>
      </c>
      <c r="C15" s="7" t="s">
        <v>21</v>
      </c>
      <c r="D15" s="8">
        <v>10404</v>
      </c>
      <c r="E15" s="36" t="s">
        <v>109</v>
      </c>
      <c r="F15" s="8" t="s">
        <v>18</v>
      </c>
      <c r="G15" s="10">
        <v>0</v>
      </c>
      <c r="H15" s="7" t="s">
        <v>16</v>
      </c>
      <c r="I15" s="10" t="s">
        <v>17</v>
      </c>
      <c r="J15" s="39">
        <v>1</v>
      </c>
      <c r="K15" s="45">
        <v>204640622</v>
      </c>
      <c r="L15" s="55">
        <f>J15*K15</f>
        <v>204640622</v>
      </c>
    </row>
    <row r="16" spans="1:12" ht="24.95" customHeight="1" x14ac:dyDescent="0.2">
      <c r="A16" s="19"/>
      <c r="B16" s="20"/>
      <c r="C16" s="20"/>
      <c r="D16" s="21"/>
      <c r="E16" s="22"/>
      <c r="F16" s="21"/>
      <c r="G16" s="23"/>
      <c r="H16" s="20"/>
      <c r="I16" s="23"/>
      <c r="J16" s="24"/>
      <c r="K16" s="24"/>
      <c r="L16" s="25">
        <f>SUM(L15)</f>
        <v>204640622</v>
      </c>
    </row>
    <row r="17" spans="1:14" ht="24.95" customHeight="1" x14ac:dyDescent="0.2">
      <c r="A17" s="6" t="s">
        <v>14</v>
      </c>
      <c r="B17" s="7">
        <v>631</v>
      </c>
      <c r="C17" s="7" t="s">
        <v>21</v>
      </c>
      <c r="D17" s="8">
        <v>10405</v>
      </c>
      <c r="E17" s="9" t="s">
        <v>25</v>
      </c>
      <c r="F17" s="8" t="s">
        <v>15</v>
      </c>
      <c r="G17" s="10">
        <v>0</v>
      </c>
      <c r="H17" s="7" t="s">
        <v>16</v>
      </c>
      <c r="I17" s="10" t="s">
        <v>17</v>
      </c>
      <c r="J17" s="13">
        <v>1</v>
      </c>
      <c r="K17" s="45">
        <v>144900000</v>
      </c>
      <c r="L17" s="55">
        <f>J17*K17</f>
        <v>144900000</v>
      </c>
    </row>
    <row r="18" spans="1:14" ht="24.95" customHeight="1" x14ac:dyDescent="0.2">
      <c r="A18" s="19"/>
      <c r="B18" s="20"/>
      <c r="C18" s="20"/>
      <c r="D18" s="21"/>
      <c r="E18" s="22"/>
      <c r="F18" s="21"/>
      <c r="G18" s="23"/>
      <c r="H18" s="20"/>
      <c r="I18" s="23"/>
      <c r="J18" s="24"/>
      <c r="K18" s="24"/>
      <c r="L18" s="25">
        <f>SUM(K17)</f>
        <v>144900000</v>
      </c>
    </row>
    <row r="19" spans="1:14" ht="24.95" customHeight="1" x14ac:dyDescent="0.2">
      <c r="A19" s="6" t="s">
        <v>14</v>
      </c>
      <c r="B19" s="7">
        <v>631</v>
      </c>
      <c r="C19" s="7" t="s">
        <v>21</v>
      </c>
      <c r="D19" s="8" t="s">
        <v>110</v>
      </c>
      <c r="E19" s="14" t="s">
        <v>26</v>
      </c>
      <c r="F19" s="15" t="s">
        <v>20</v>
      </c>
      <c r="G19" s="10">
        <v>0</v>
      </c>
      <c r="H19" s="17" t="s">
        <v>16</v>
      </c>
      <c r="I19" s="16" t="s">
        <v>17</v>
      </c>
      <c r="J19" s="13">
        <v>1</v>
      </c>
      <c r="K19" s="45">
        <v>46155846</v>
      </c>
      <c r="L19" s="55">
        <f>J19*K19</f>
        <v>46155846</v>
      </c>
    </row>
    <row r="20" spans="1:14" ht="24.95" customHeight="1" x14ac:dyDescent="0.2">
      <c r="A20" s="19"/>
      <c r="B20" s="20"/>
      <c r="C20" s="20"/>
      <c r="D20" s="21"/>
      <c r="E20" s="22"/>
      <c r="F20" s="21"/>
      <c r="G20" s="23"/>
      <c r="H20" s="20"/>
      <c r="I20" s="23"/>
      <c r="J20" s="24"/>
      <c r="K20" s="24"/>
      <c r="L20" s="25">
        <f>SUM(L19:L19)</f>
        <v>46155846</v>
      </c>
    </row>
    <row r="21" spans="1:14" ht="24.95" customHeight="1" x14ac:dyDescent="0.2">
      <c r="A21" s="6" t="s">
        <v>14</v>
      </c>
      <c r="B21" s="7">
        <v>631</v>
      </c>
      <c r="C21" s="7" t="s">
        <v>21</v>
      </c>
      <c r="D21" s="8">
        <v>10701</v>
      </c>
      <c r="E21" s="9" t="s">
        <v>90</v>
      </c>
      <c r="F21" s="15" t="s">
        <v>15</v>
      </c>
      <c r="G21" s="10">
        <v>0</v>
      </c>
      <c r="H21" s="17" t="s">
        <v>16</v>
      </c>
      <c r="I21" s="16" t="s">
        <v>17</v>
      </c>
      <c r="J21" s="13">
        <v>1</v>
      </c>
      <c r="K21" s="45">
        <v>207000000</v>
      </c>
      <c r="L21" s="55">
        <f>J21*K21</f>
        <v>207000000</v>
      </c>
    </row>
    <row r="22" spans="1:14" ht="24.95" customHeight="1" x14ac:dyDescent="0.2">
      <c r="A22" s="19"/>
      <c r="B22" s="20"/>
      <c r="C22" s="20"/>
      <c r="D22" s="21"/>
      <c r="E22" s="22"/>
      <c r="F22" s="21"/>
      <c r="G22" s="23"/>
      <c r="H22" s="20"/>
      <c r="I22" s="23"/>
      <c r="J22" s="24"/>
      <c r="K22" s="24"/>
      <c r="L22" s="25">
        <f>SUM(K21:K21)</f>
        <v>207000000</v>
      </c>
    </row>
    <row r="23" spans="1:14" ht="24.95" customHeight="1" x14ac:dyDescent="0.2">
      <c r="A23" s="6" t="s">
        <v>14</v>
      </c>
      <c r="B23" s="7">
        <v>631</v>
      </c>
      <c r="C23" s="7" t="s">
        <v>21</v>
      </c>
      <c r="D23" s="8">
        <v>10702</v>
      </c>
      <c r="E23" s="9" t="s">
        <v>30</v>
      </c>
      <c r="F23" s="15" t="s">
        <v>15</v>
      </c>
      <c r="G23" s="10">
        <v>0</v>
      </c>
      <c r="H23" s="17" t="s">
        <v>16</v>
      </c>
      <c r="I23" s="16" t="s">
        <v>17</v>
      </c>
      <c r="J23" s="13">
        <v>1</v>
      </c>
      <c r="K23" s="45">
        <v>2000000</v>
      </c>
      <c r="L23" s="55">
        <f>J23*K23</f>
        <v>2000000</v>
      </c>
    </row>
    <row r="24" spans="1:14" ht="24.95" customHeight="1" x14ac:dyDescent="0.2">
      <c r="A24" s="19"/>
      <c r="B24" s="20"/>
      <c r="C24" s="20"/>
      <c r="D24" s="21"/>
      <c r="E24" s="22"/>
      <c r="F24" s="21"/>
      <c r="G24" s="23"/>
      <c r="H24" s="20"/>
      <c r="I24" s="23"/>
      <c r="J24" s="24"/>
      <c r="K24" s="24"/>
      <c r="L24" s="25">
        <f>SUM(K23)</f>
        <v>2000000</v>
      </c>
    </row>
    <row r="25" spans="1:14" ht="24.95" customHeight="1" x14ac:dyDescent="0.2">
      <c r="A25" s="6" t="s">
        <v>14</v>
      </c>
      <c r="B25" s="7">
        <v>631</v>
      </c>
      <c r="C25" s="7" t="s">
        <v>21</v>
      </c>
      <c r="D25" s="35" t="s">
        <v>91</v>
      </c>
      <c r="E25" s="36" t="s">
        <v>92</v>
      </c>
      <c r="F25" s="15" t="s">
        <v>15</v>
      </c>
      <c r="G25" s="10">
        <v>0</v>
      </c>
      <c r="H25" s="17" t="s">
        <v>16</v>
      </c>
      <c r="I25" s="16" t="s">
        <v>17</v>
      </c>
      <c r="J25" s="39">
        <v>1</v>
      </c>
      <c r="K25" s="47">
        <v>11823840</v>
      </c>
      <c r="L25" s="55">
        <f>J25*K25</f>
        <v>11823840</v>
      </c>
    </row>
    <row r="26" spans="1:14" ht="24.95" customHeight="1" x14ac:dyDescent="0.2">
      <c r="A26" s="56"/>
      <c r="B26" s="22"/>
      <c r="C26" s="21"/>
      <c r="D26" s="23"/>
      <c r="E26" s="20"/>
      <c r="F26" s="23"/>
      <c r="G26" s="24"/>
      <c r="H26" s="24"/>
      <c r="I26" s="46"/>
      <c r="J26" s="24"/>
      <c r="K26" s="24"/>
      <c r="L26" s="25">
        <f>SUM(K25)</f>
        <v>11823840</v>
      </c>
    </row>
    <row r="27" spans="1:14" ht="24.95" customHeight="1" x14ac:dyDescent="0.2">
      <c r="A27" s="6">
        <v>2</v>
      </c>
      <c r="B27" s="7">
        <v>631</v>
      </c>
      <c r="C27" s="7" t="s">
        <v>21</v>
      </c>
      <c r="D27" s="8">
        <v>10808</v>
      </c>
      <c r="E27" s="9" t="s">
        <v>27</v>
      </c>
      <c r="F27" s="15" t="s">
        <v>15</v>
      </c>
      <c r="G27" s="10">
        <v>0</v>
      </c>
      <c r="H27" s="17" t="s">
        <v>16</v>
      </c>
      <c r="I27" s="16" t="s">
        <v>17</v>
      </c>
      <c r="J27" s="13">
        <v>1</v>
      </c>
      <c r="K27" s="45">
        <v>22770000</v>
      </c>
      <c r="L27" s="12">
        <f>K27*J27</f>
        <v>22770000</v>
      </c>
    </row>
    <row r="28" spans="1:14" ht="24.95" customHeight="1" x14ac:dyDescent="0.2">
      <c r="A28" s="19"/>
      <c r="B28" s="20"/>
      <c r="C28" s="20"/>
      <c r="D28" s="21"/>
      <c r="E28" s="22"/>
      <c r="F28" s="21"/>
      <c r="G28" s="23"/>
      <c r="H28" s="20"/>
      <c r="I28" s="23"/>
      <c r="J28" s="24"/>
      <c r="K28" s="24"/>
      <c r="L28" s="25">
        <f>SUM(L27)</f>
        <v>22770000</v>
      </c>
    </row>
    <row r="29" spans="1:14" ht="24.95" customHeight="1" x14ac:dyDescent="0.2">
      <c r="A29" s="6" t="s">
        <v>14</v>
      </c>
      <c r="B29" s="7">
        <v>631</v>
      </c>
      <c r="C29" s="7" t="s">
        <v>21</v>
      </c>
      <c r="D29" s="8" t="s">
        <v>93</v>
      </c>
      <c r="E29" s="36" t="s">
        <v>94</v>
      </c>
      <c r="F29" s="35"/>
      <c r="G29" s="37"/>
      <c r="H29" s="38"/>
      <c r="I29" s="37"/>
      <c r="J29" s="39">
        <v>1</v>
      </c>
      <c r="K29" s="45">
        <v>200000000</v>
      </c>
      <c r="L29" s="40">
        <f>J29*K29</f>
        <v>200000000</v>
      </c>
    </row>
    <row r="30" spans="1:14" ht="24.95" customHeight="1" x14ac:dyDescent="0.2">
      <c r="A30" s="19"/>
      <c r="B30" s="20"/>
      <c r="C30" s="20"/>
      <c r="D30" s="21"/>
      <c r="E30" s="22"/>
      <c r="F30" s="21"/>
      <c r="G30" s="23"/>
      <c r="H30" s="20"/>
      <c r="I30" s="23"/>
      <c r="J30" s="24"/>
      <c r="K30" s="24"/>
      <c r="L30" s="25">
        <f>SUM(L29)</f>
        <v>200000000</v>
      </c>
    </row>
    <row r="31" spans="1:14" ht="24.95" customHeight="1" x14ac:dyDescent="0.2">
      <c r="A31" s="6" t="s">
        <v>14</v>
      </c>
      <c r="B31" s="7">
        <v>631</v>
      </c>
      <c r="C31" s="7" t="s">
        <v>21</v>
      </c>
      <c r="D31" s="8">
        <v>20104</v>
      </c>
      <c r="E31" s="9" t="s">
        <v>111</v>
      </c>
      <c r="F31" s="15" t="s">
        <v>15</v>
      </c>
      <c r="G31" s="10">
        <v>0</v>
      </c>
      <c r="H31" s="17" t="s">
        <v>16</v>
      </c>
      <c r="I31" s="16" t="s">
        <v>17</v>
      </c>
      <c r="J31" s="13">
        <v>1</v>
      </c>
      <c r="K31" s="45">
        <v>20000000</v>
      </c>
      <c r="L31" s="12">
        <f>K31*J31</f>
        <v>20000000</v>
      </c>
    </row>
    <row r="32" spans="1:14" ht="24.95" customHeight="1" x14ac:dyDescent="0.2">
      <c r="A32" s="19"/>
      <c r="B32" s="20"/>
      <c r="C32" s="20"/>
      <c r="D32" s="21"/>
      <c r="E32" s="22"/>
      <c r="F32" s="21"/>
      <c r="G32" s="23"/>
      <c r="H32" s="20"/>
      <c r="I32" s="23"/>
      <c r="J32" s="24"/>
      <c r="K32" s="24"/>
      <c r="L32" s="25">
        <f>SUM(L31:L31)</f>
        <v>20000000</v>
      </c>
      <c r="M32" s="34"/>
      <c r="N32" s="34"/>
    </row>
    <row r="33" spans="1:16" s="42" customFormat="1" ht="24.95" customHeight="1" x14ac:dyDescent="0.2">
      <c r="A33" s="6" t="s">
        <v>14</v>
      </c>
      <c r="B33" s="7">
        <v>631</v>
      </c>
      <c r="C33" s="7" t="s">
        <v>21</v>
      </c>
      <c r="D33" s="35" t="s">
        <v>95</v>
      </c>
      <c r="E33" s="36" t="s">
        <v>96</v>
      </c>
      <c r="F33" s="15" t="s">
        <v>15</v>
      </c>
      <c r="G33" s="10">
        <v>0</v>
      </c>
      <c r="H33" s="17" t="s">
        <v>16</v>
      </c>
      <c r="I33" s="16" t="s">
        <v>17</v>
      </c>
      <c r="J33" s="39">
        <v>1</v>
      </c>
      <c r="K33" s="45">
        <v>11385000</v>
      </c>
      <c r="L33" s="40">
        <f>J33*K33</f>
        <v>11385000</v>
      </c>
    </row>
    <row r="34" spans="1:16" ht="24.95" customHeight="1" x14ac:dyDescent="0.2">
      <c r="A34" s="19"/>
      <c r="B34" s="20"/>
      <c r="C34" s="20"/>
      <c r="D34" s="21"/>
      <c r="E34" s="22"/>
      <c r="F34" s="21"/>
      <c r="G34" s="23"/>
      <c r="H34" s="20"/>
      <c r="I34" s="23"/>
      <c r="J34" s="24"/>
      <c r="K34" s="24"/>
      <c r="L34" s="25">
        <f>SUM(L33)</f>
        <v>11385000</v>
      </c>
    </row>
    <row r="35" spans="1:16" ht="24.95" customHeight="1" x14ac:dyDescent="0.2">
      <c r="A35" s="6" t="s">
        <v>14</v>
      </c>
      <c r="B35" s="7">
        <v>631</v>
      </c>
      <c r="C35" s="7" t="s">
        <v>21</v>
      </c>
      <c r="D35" s="8">
        <v>29903001000001</v>
      </c>
      <c r="E35" s="9" t="s">
        <v>36</v>
      </c>
      <c r="F35" s="8" t="s">
        <v>33</v>
      </c>
      <c r="G35" s="10">
        <v>0</v>
      </c>
      <c r="H35" s="7" t="s">
        <v>16</v>
      </c>
      <c r="I35" s="10" t="s">
        <v>17</v>
      </c>
      <c r="J35" s="13">
        <v>86</v>
      </c>
      <c r="K35" s="48">
        <v>855</v>
      </c>
      <c r="L35" s="12">
        <f>J35*K35</f>
        <v>73530</v>
      </c>
      <c r="P35" s="26"/>
    </row>
    <row r="36" spans="1:16" ht="24.95" customHeight="1" x14ac:dyDescent="0.2">
      <c r="A36" s="6" t="s">
        <v>14</v>
      </c>
      <c r="B36" s="7">
        <v>631</v>
      </c>
      <c r="C36" s="7" t="s">
        <v>21</v>
      </c>
      <c r="D36" s="8">
        <v>29903001000001</v>
      </c>
      <c r="E36" s="9" t="s">
        <v>37</v>
      </c>
      <c r="F36" s="8" t="s">
        <v>31</v>
      </c>
      <c r="G36" s="10">
        <v>0</v>
      </c>
      <c r="H36" s="7" t="s">
        <v>16</v>
      </c>
      <c r="I36" s="10" t="s">
        <v>17</v>
      </c>
      <c r="J36" s="13">
        <v>44</v>
      </c>
      <c r="K36" s="48">
        <v>945</v>
      </c>
      <c r="L36" s="12">
        <f t="shared" ref="L36:L76" si="0">J36*K36</f>
        <v>41580</v>
      </c>
      <c r="P36" s="26"/>
    </row>
    <row r="37" spans="1:16" ht="24.95" customHeight="1" x14ac:dyDescent="0.2">
      <c r="A37" s="6" t="s">
        <v>14</v>
      </c>
      <c r="B37" s="7">
        <v>631</v>
      </c>
      <c r="C37" s="7" t="s">
        <v>21</v>
      </c>
      <c r="D37" s="8">
        <v>29903001000002</v>
      </c>
      <c r="E37" s="9" t="s">
        <v>38</v>
      </c>
      <c r="F37" s="8" t="s">
        <v>31</v>
      </c>
      <c r="G37" s="10">
        <v>0</v>
      </c>
      <c r="H37" s="7" t="s">
        <v>16</v>
      </c>
      <c r="I37" s="10" t="s">
        <v>17</v>
      </c>
      <c r="J37" s="13">
        <v>121</v>
      </c>
      <c r="K37" s="48">
        <v>645</v>
      </c>
      <c r="L37" s="12">
        <f t="shared" si="0"/>
        <v>78045</v>
      </c>
      <c r="P37" s="26"/>
    </row>
    <row r="38" spans="1:16" ht="24.95" customHeight="1" x14ac:dyDescent="0.2">
      <c r="A38" s="6" t="s">
        <v>14</v>
      </c>
      <c r="B38" s="7">
        <v>631</v>
      </c>
      <c r="C38" s="7" t="s">
        <v>21</v>
      </c>
      <c r="D38" s="8">
        <v>29903001000005</v>
      </c>
      <c r="E38" s="9" t="s">
        <v>39</v>
      </c>
      <c r="F38" s="8" t="s">
        <v>31</v>
      </c>
      <c r="G38" s="10">
        <v>0</v>
      </c>
      <c r="H38" s="7" t="s">
        <v>16</v>
      </c>
      <c r="I38" s="10" t="s">
        <v>17</v>
      </c>
      <c r="J38" s="13">
        <v>8</v>
      </c>
      <c r="K38" s="48">
        <v>2125</v>
      </c>
      <c r="L38" s="12">
        <f t="shared" si="0"/>
        <v>17000</v>
      </c>
      <c r="P38" s="26"/>
    </row>
    <row r="39" spans="1:16" ht="24.95" customHeight="1" x14ac:dyDescent="0.2">
      <c r="A39" s="6" t="s">
        <v>14</v>
      </c>
      <c r="B39" s="7">
        <v>631</v>
      </c>
      <c r="C39" s="7" t="s">
        <v>21</v>
      </c>
      <c r="D39" s="8">
        <v>29903001001200</v>
      </c>
      <c r="E39" s="9" t="s">
        <v>40</v>
      </c>
      <c r="F39" s="8" t="s">
        <v>34</v>
      </c>
      <c r="G39" s="10">
        <v>0</v>
      </c>
      <c r="H39" s="7" t="s">
        <v>16</v>
      </c>
      <c r="I39" s="10" t="s">
        <v>17</v>
      </c>
      <c r="J39" s="13">
        <v>184</v>
      </c>
      <c r="K39" s="48">
        <v>3495</v>
      </c>
      <c r="L39" s="12">
        <f t="shared" si="0"/>
        <v>643080</v>
      </c>
      <c r="P39" s="26"/>
    </row>
    <row r="40" spans="1:16" ht="24.95" customHeight="1" x14ac:dyDescent="0.2">
      <c r="A40" s="6" t="s">
        <v>14</v>
      </c>
      <c r="B40" s="7">
        <v>631</v>
      </c>
      <c r="C40" s="7" t="s">
        <v>21</v>
      </c>
      <c r="D40" s="8">
        <v>29903001025010</v>
      </c>
      <c r="E40" s="9" t="s">
        <v>41</v>
      </c>
      <c r="F40" s="8" t="s">
        <v>31</v>
      </c>
      <c r="G40" s="10">
        <v>0</v>
      </c>
      <c r="H40" s="7" t="s">
        <v>16</v>
      </c>
      <c r="I40" s="10" t="s">
        <v>17</v>
      </c>
      <c r="J40" s="13">
        <v>515</v>
      </c>
      <c r="K40" s="48">
        <v>1023</v>
      </c>
      <c r="L40" s="12">
        <f t="shared" si="0"/>
        <v>526845</v>
      </c>
      <c r="P40" s="26"/>
    </row>
    <row r="41" spans="1:16" ht="24.95" customHeight="1" x14ac:dyDescent="0.2">
      <c r="A41" s="6" t="s">
        <v>14</v>
      </c>
      <c r="B41" s="7">
        <v>631</v>
      </c>
      <c r="C41" s="7" t="s">
        <v>21</v>
      </c>
      <c r="D41" s="8">
        <v>29903001025015</v>
      </c>
      <c r="E41" s="9" t="s">
        <v>42</v>
      </c>
      <c r="F41" s="8" t="s">
        <v>31</v>
      </c>
      <c r="G41" s="10">
        <v>0</v>
      </c>
      <c r="H41" s="7" t="s">
        <v>16</v>
      </c>
      <c r="I41" s="10" t="s">
        <v>17</v>
      </c>
      <c r="J41" s="13">
        <v>101</v>
      </c>
      <c r="K41" s="48">
        <v>1088</v>
      </c>
      <c r="L41" s="12">
        <f t="shared" si="0"/>
        <v>109888</v>
      </c>
      <c r="P41" s="26"/>
    </row>
    <row r="42" spans="1:16" ht="24.95" customHeight="1" x14ac:dyDescent="0.2">
      <c r="A42" s="6" t="s">
        <v>14</v>
      </c>
      <c r="B42" s="7">
        <v>631</v>
      </c>
      <c r="C42" s="7" t="s">
        <v>21</v>
      </c>
      <c r="D42" s="8">
        <v>29903001030015</v>
      </c>
      <c r="E42" s="9" t="s">
        <v>43</v>
      </c>
      <c r="F42" s="8" t="s">
        <v>34</v>
      </c>
      <c r="G42" s="10">
        <v>0</v>
      </c>
      <c r="H42" s="7" t="s">
        <v>16</v>
      </c>
      <c r="I42" s="10" t="s">
        <v>17</v>
      </c>
      <c r="J42" s="13">
        <v>500</v>
      </c>
      <c r="K42" s="48">
        <v>3665</v>
      </c>
      <c r="L42" s="12">
        <f t="shared" si="0"/>
        <v>1832500</v>
      </c>
      <c r="P42" s="26"/>
    </row>
    <row r="43" spans="1:16" ht="24.95" customHeight="1" x14ac:dyDescent="0.2">
      <c r="A43" s="6" t="s">
        <v>14</v>
      </c>
      <c r="B43" s="7">
        <v>631</v>
      </c>
      <c r="C43" s="7" t="s">
        <v>21</v>
      </c>
      <c r="D43" s="8">
        <v>29903001125030</v>
      </c>
      <c r="E43" s="9" t="s">
        <v>44</v>
      </c>
      <c r="F43" s="8" t="s">
        <v>32</v>
      </c>
      <c r="G43" s="10">
        <v>0</v>
      </c>
      <c r="H43" s="7" t="s">
        <v>16</v>
      </c>
      <c r="I43" s="10" t="s">
        <v>17</v>
      </c>
      <c r="J43" s="13">
        <v>221</v>
      </c>
      <c r="K43" s="48">
        <v>3981</v>
      </c>
      <c r="L43" s="12">
        <f t="shared" si="0"/>
        <v>879801</v>
      </c>
      <c r="P43" s="26"/>
    </row>
    <row r="44" spans="1:16" ht="24.95" customHeight="1" x14ac:dyDescent="0.2">
      <c r="A44" s="6" t="s">
        <v>14</v>
      </c>
      <c r="B44" s="7">
        <v>631</v>
      </c>
      <c r="C44" s="7" t="s">
        <v>21</v>
      </c>
      <c r="D44" s="8">
        <v>29903001125040</v>
      </c>
      <c r="E44" s="9" t="s">
        <v>45</v>
      </c>
      <c r="F44" s="8" t="s">
        <v>32</v>
      </c>
      <c r="G44" s="10">
        <v>0</v>
      </c>
      <c r="H44" s="7" t="s">
        <v>16</v>
      </c>
      <c r="I44" s="10" t="s">
        <v>17</v>
      </c>
      <c r="J44" s="13">
        <v>34</v>
      </c>
      <c r="K44" s="48">
        <v>4576</v>
      </c>
      <c r="L44" s="12">
        <f t="shared" si="0"/>
        <v>155584</v>
      </c>
      <c r="P44" s="26"/>
    </row>
    <row r="45" spans="1:16" ht="24.95" customHeight="1" x14ac:dyDescent="0.2">
      <c r="A45" s="6" t="s">
        <v>14</v>
      </c>
      <c r="B45" s="7">
        <v>631</v>
      </c>
      <c r="C45" s="7" t="s">
        <v>21</v>
      </c>
      <c r="D45" s="8">
        <v>29903010000001</v>
      </c>
      <c r="E45" s="9" t="s">
        <v>46</v>
      </c>
      <c r="F45" s="8" t="s">
        <v>31</v>
      </c>
      <c r="G45" s="10">
        <v>0</v>
      </c>
      <c r="H45" s="7" t="s">
        <v>16</v>
      </c>
      <c r="I45" s="10" t="s">
        <v>17</v>
      </c>
      <c r="J45" s="13">
        <v>3</v>
      </c>
      <c r="K45" s="48">
        <v>2212</v>
      </c>
      <c r="L45" s="12">
        <f t="shared" si="0"/>
        <v>6636</v>
      </c>
    </row>
    <row r="46" spans="1:16" ht="24.95" customHeight="1" x14ac:dyDescent="0.2">
      <c r="A46" s="6" t="s">
        <v>14</v>
      </c>
      <c r="B46" s="7">
        <v>631</v>
      </c>
      <c r="C46" s="7" t="s">
        <v>21</v>
      </c>
      <c r="D46" s="8">
        <v>29903015000004</v>
      </c>
      <c r="E46" s="9" t="s">
        <v>47</v>
      </c>
      <c r="F46" s="8" t="s">
        <v>48</v>
      </c>
      <c r="G46" s="10">
        <v>0</v>
      </c>
      <c r="H46" s="7" t="s">
        <v>16</v>
      </c>
      <c r="I46" s="10" t="s">
        <v>17</v>
      </c>
      <c r="J46" s="13">
        <v>14</v>
      </c>
      <c r="K46" s="48">
        <v>2334</v>
      </c>
      <c r="L46" s="12">
        <f t="shared" si="0"/>
        <v>32676</v>
      </c>
    </row>
    <row r="47" spans="1:16" ht="24.95" customHeight="1" x14ac:dyDescent="0.2">
      <c r="A47" s="6" t="s">
        <v>14</v>
      </c>
      <c r="B47" s="7">
        <v>631</v>
      </c>
      <c r="C47" s="7" t="s">
        <v>21</v>
      </c>
      <c r="D47" s="8">
        <v>29903015000052</v>
      </c>
      <c r="E47" s="9" t="s">
        <v>49</v>
      </c>
      <c r="F47" s="8" t="s">
        <v>50</v>
      </c>
      <c r="G47" s="10">
        <v>0</v>
      </c>
      <c r="H47" s="7" t="s">
        <v>16</v>
      </c>
      <c r="I47" s="10" t="s">
        <v>17</v>
      </c>
      <c r="J47" s="13">
        <v>27</v>
      </c>
      <c r="K47" s="48">
        <v>16025</v>
      </c>
      <c r="L47" s="12">
        <f t="shared" si="0"/>
        <v>432675</v>
      </c>
    </row>
    <row r="48" spans="1:16" ht="24.95" customHeight="1" x14ac:dyDescent="0.2">
      <c r="A48" s="6" t="s">
        <v>14</v>
      </c>
      <c r="B48" s="7">
        <v>631</v>
      </c>
      <c r="C48" s="7" t="s">
        <v>21</v>
      </c>
      <c r="D48" s="8">
        <v>29903015000282</v>
      </c>
      <c r="E48" s="9" t="s">
        <v>51</v>
      </c>
      <c r="F48" s="8" t="s">
        <v>50</v>
      </c>
      <c r="G48" s="10">
        <v>0</v>
      </c>
      <c r="H48" s="7" t="s">
        <v>16</v>
      </c>
      <c r="I48" s="10" t="s">
        <v>17</v>
      </c>
      <c r="J48" s="13">
        <v>139</v>
      </c>
      <c r="K48" s="48">
        <v>2500</v>
      </c>
      <c r="L48" s="12">
        <f t="shared" si="0"/>
        <v>347500</v>
      </c>
    </row>
    <row r="49" spans="1:12" ht="24.95" customHeight="1" x14ac:dyDescent="0.2">
      <c r="A49" s="6" t="s">
        <v>14</v>
      </c>
      <c r="B49" s="7">
        <v>631</v>
      </c>
      <c r="C49" s="7" t="s">
        <v>21</v>
      </c>
      <c r="D49" s="8">
        <v>29903015175056</v>
      </c>
      <c r="E49" s="9" t="s">
        <v>52</v>
      </c>
      <c r="F49" s="8" t="s">
        <v>50</v>
      </c>
      <c r="G49" s="10">
        <v>0</v>
      </c>
      <c r="H49" s="7" t="s">
        <v>16</v>
      </c>
      <c r="I49" s="10" t="s">
        <v>17</v>
      </c>
      <c r="J49" s="13">
        <v>2900</v>
      </c>
      <c r="K49" s="48">
        <v>1945</v>
      </c>
      <c r="L49" s="12">
        <f t="shared" si="0"/>
        <v>5640500</v>
      </c>
    </row>
    <row r="50" spans="1:12" ht="24.95" customHeight="1" x14ac:dyDescent="0.2">
      <c r="A50" s="6" t="s">
        <v>14</v>
      </c>
      <c r="B50" s="7">
        <v>631</v>
      </c>
      <c r="C50" s="7" t="s">
        <v>21</v>
      </c>
      <c r="D50" s="8">
        <v>29903025000005</v>
      </c>
      <c r="E50" s="9" t="s">
        <v>53</v>
      </c>
      <c r="F50" s="8" t="s">
        <v>31</v>
      </c>
      <c r="G50" s="10">
        <v>0</v>
      </c>
      <c r="H50" s="7" t="s">
        <v>16</v>
      </c>
      <c r="I50" s="10" t="s">
        <v>17</v>
      </c>
      <c r="J50" s="13">
        <v>42</v>
      </c>
      <c r="K50" s="48">
        <v>3800</v>
      </c>
      <c r="L50" s="12">
        <f t="shared" si="0"/>
        <v>159600</v>
      </c>
    </row>
    <row r="51" spans="1:12" ht="24.95" customHeight="1" x14ac:dyDescent="0.2">
      <c r="A51" s="6" t="s">
        <v>14</v>
      </c>
      <c r="B51" s="7">
        <v>631</v>
      </c>
      <c r="C51" s="7" t="s">
        <v>21</v>
      </c>
      <c r="D51" s="8">
        <v>29903025000200</v>
      </c>
      <c r="E51" s="9" t="s">
        <v>54</v>
      </c>
      <c r="F51" s="8" t="s">
        <v>31</v>
      </c>
      <c r="G51" s="10">
        <v>0</v>
      </c>
      <c r="H51" s="7" t="s">
        <v>16</v>
      </c>
      <c r="I51" s="10" t="s">
        <v>17</v>
      </c>
      <c r="J51" s="13">
        <v>45</v>
      </c>
      <c r="K51" s="48">
        <v>390</v>
      </c>
      <c r="L51" s="12">
        <f t="shared" si="0"/>
        <v>17550</v>
      </c>
    </row>
    <row r="52" spans="1:12" ht="24.95" customHeight="1" x14ac:dyDescent="0.2">
      <c r="A52" s="6" t="s">
        <v>14</v>
      </c>
      <c r="B52" s="7">
        <v>631</v>
      </c>
      <c r="C52" s="7" t="s">
        <v>21</v>
      </c>
      <c r="D52" s="8">
        <v>29903030000003</v>
      </c>
      <c r="E52" s="9" t="s">
        <v>55</v>
      </c>
      <c r="F52" s="8" t="s">
        <v>31</v>
      </c>
      <c r="G52" s="10">
        <v>0</v>
      </c>
      <c r="H52" s="7" t="s">
        <v>16</v>
      </c>
      <c r="I52" s="10" t="s">
        <v>17</v>
      </c>
      <c r="J52" s="13">
        <v>296</v>
      </c>
      <c r="K52" s="48">
        <v>520</v>
      </c>
      <c r="L52" s="12">
        <f t="shared" si="0"/>
        <v>153920</v>
      </c>
    </row>
    <row r="53" spans="1:12" ht="24.95" customHeight="1" x14ac:dyDescent="0.2">
      <c r="A53" s="6" t="s">
        <v>14</v>
      </c>
      <c r="B53" s="7">
        <v>631</v>
      </c>
      <c r="C53" s="7" t="s">
        <v>21</v>
      </c>
      <c r="D53" s="8">
        <v>29903030000070</v>
      </c>
      <c r="E53" s="9" t="s">
        <v>56</v>
      </c>
      <c r="F53" s="8" t="s">
        <v>31</v>
      </c>
      <c r="G53" s="10">
        <v>0</v>
      </c>
      <c r="H53" s="7" t="s">
        <v>16</v>
      </c>
      <c r="I53" s="10" t="s">
        <v>17</v>
      </c>
      <c r="J53" s="13">
        <v>40</v>
      </c>
      <c r="K53" s="48">
        <v>224</v>
      </c>
      <c r="L53" s="12">
        <f t="shared" si="0"/>
        <v>8960</v>
      </c>
    </row>
    <row r="54" spans="1:12" ht="24.95" customHeight="1" x14ac:dyDescent="0.2">
      <c r="A54" s="6" t="s">
        <v>14</v>
      </c>
      <c r="B54" s="7">
        <v>631</v>
      </c>
      <c r="C54" s="7" t="s">
        <v>21</v>
      </c>
      <c r="D54" s="8">
        <v>29903030050020</v>
      </c>
      <c r="E54" s="9" t="s">
        <v>57</v>
      </c>
      <c r="F54" s="8" t="s">
        <v>31</v>
      </c>
      <c r="G54" s="10">
        <v>0</v>
      </c>
      <c r="H54" s="7" t="s">
        <v>16</v>
      </c>
      <c r="I54" s="10" t="s">
        <v>17</v>
      </c>
      <c r="J54" s="13">
        <v>54</v>
      </c>
      <c r="K54" s="48">
        <v>659</v>
      </c>
      <c r="L54" s="12">
        <f t="shared" si="0"/>
        <v>35586</v>
      </c>
    </row>
    <row r="55" spans="1:12" ht="24.95" customHeight="1" x14ac:dyDescent="0.2">
      <c r="A55" s="6" t="s">
        <v>14</v>
      </c>
      <c r="B55" s="7">
        <v>631</v>
      </c>
      <c r="C55" s="7" t="s">
        <v>21</v>
      </c>
      <c r="D55" s="8">
        <v>29903035000500</v>
      </c>
      <c r="E55" s="9" t="s">
        <v>58</v>
      </c>
      <c r="F55" s="8" t="s">
        <v>31</v>
      </c>
      <c r="G55" s="10">
        <v>0</v>
      </c>
      <c r="H55" s="7" t="s">
        <v>16</v>
      </c>
      <c r="I55" s="10" t="s">
        <v>17</v>
      </c>
      <c r="J55" s="13">
        <v>36</v>
      </c>
      <c r="K55" s="48">
        <v>1990</v>
      </c>
      <c r="L55" s="12">
        <f t="shared" si="0"/>
        <v>71640</v>
      </c>
    </row>
    <row r="56" spans="1:12" ht="24.95" customHeight="1" x14ac:dyDescent="0.2">
      <c r="A56" s="6" t="s">
        <v>14</v>
      </c>
      <c r="B56" s="7">
        <v>631</v>
      </c>
      <c r="C56" s="7" t="s">
        <v>21</v>
      </c>
      <c r="D56" s="8">
        <v>29903035001005</v>
      </c>
      <c r="E56" s="9" t="s">
        <v>59</v>
      </c>
      <c r="F56" s="8" t="s">
        <v>31</v>
      </c>
      <c r="G56" s="10">
        <v>0</v>
      </c>
      <c r="H56" s="7" t="s">
        <v>16</v>
      </c>
      <c r="I56" s="10" t="s">
        <v>17</v>
      </c>
      <c r="J56" s="13">
        <v>31</v>
      </c>
      <c r="K56" s="48">
        <v>659</v>
      </c>
      <c r="L56" s="12">
        <f t="shared" si="0"/>
        <v>20429</v>
      </c>
    </row>
    <row r="57" spans="1:12" ht="24.95" customHeight="1" x14ac:dyDescent="0.2">
      <c r="A57" s="6" t="s">
        <v>14</v>
      </c>
      <c r="B57" s="7">
        <v>631</v>
      </c>
      <c r="C57" s="7" t="s">
        <v>21</v>
      </c>
      <c r="D57" s="8">
        <v>29903040007000</v>
      </c>
      <c r="E57" s="9" t="s">
        <v>60</v>
      </c>
      <c r="F57" s="8" t="s">
        <v>61</v>
      </c>
      <c r="G57" s="10">
        <v>0</v>
      </c>
      <c r="H57" s="7" t="s">
        <v>16</v>
      </c>
      <c r="I57" s="10" t="s">
        <v>17</v>
      </c>
      <c r="J57" s="13">
        <v>281</v>
      </c>
      <c r="K57" s="48">
        <v>894</v>
      </c>
      <c r="L57" s="12">
        <f t="shared" si="0"/>
        <v>251214</v>
      </c>
    </row>
    <row r="58" spans="1:12" ht="24.95" customHeight="1" x14ac:dyDescent="0.2">
      <c r="A58" s="6" t="s">
        <v>14</v>
      </c>
      <c r="B58" s="7">
        <v>631</v>
      </c>
      <c r="C58" s="7" t="s">
        <v>21</v>
      </c>
      <c r="D58" s="8">
        <v>29903040007000</v>
      </c>
      <c r="E58" s="9" t="s">
        <v>60</v>
      </c>
      <c r="F58" s="8" t="s">
        <v>61</v>
      </c>
      <c r="G58" s="10">
        <v>0</v>
      </c>
      <c r="H58" s="7" t="s">
        <v>16</v>
      </c>
      <c r="I58" s="10" t="s">
        <v>17</v>
      </c>
      <c r="J58" s="13">
        <v>530</v>
      </c>
      <c r="K58" s="48">
        <v>1275</v>
      </c>
      <c r="L58" s="12">
        <f t="shared" si="0"/>
        <v>675750</v>
      </c>
    </row>
    <row r="59" spans="1:12" ht="24.95" customHeight="1" x14ac:dyDescent="0.2">
      <c r="A59" s="6" t="s">
        <v>14</v>
      </c>
      <c r="B59" s="7">
        <v>631</v>
      </c>
      <c r="C59" s="7" t="s">
        <v>21</v>
      </c>
      <c r="D59" s="8">
        <v>29903040011000</v>
      </c>
      <c r="E59" s="9" t="s">
        <v>62</v>
      </c>
      <c r="F59" s="8" t="s">
        <v>31</v>
      </c>
      <c r="G59" s="10">
        <v>0</v>
      </c>
      <c r="H59" s="7" t="s">
        <v>16</v>
      </c>
      <c r="I59" s="10" t="s">
        <v>17</v>
      </c>
      <c r="J59" s="13">
        <v>50</v>
      </c>
      <c r="K59" s="48">
        <v>480</v>
      </c>
      <c r="L59" s="12">
        <f t="shared" si="0"/>
        <v>24000</v>
      </c>
    </row>
    <row r="60" spans="1:12" ht="24.95" customHeight="1" x14ac:dyDescent="0.2">
      <c r="A60" s="6" t="s">
        <v>14</v>
      </c>
      <c r="B60" s="7">
        <v>631</v>
      </c>
      <c r="C60" s="7" t="s">
        <v>21</v>
      </c>
      <c r="D60" s="8">
        <v>29903045000080</v>
      </c>
      <c r="E60" s="9" t="s">
        <v>63</v>
      </c>
      <c r="F60" s="8" t="s">
        <v>31</v>
      </c>
      <c r="G60" s="10">
        <v>0</v>
      </c>
      <c r="H60" s="7" t="s">
        <v>16</v>
      </c>
      <c r="I60" s="10" t="s">
        <v>17</v>
      </c>
      <c r="J60" s="13">
        <v>1685</v>
      </c>
      <c r="K60" s="48">
        <v>28</v>
      </c>
      <c r="L60" s="12">
        <f t="shared" si="0"/>
        <v>47180</v>
      </c>
    </row>
    <row r="61" spans="1:12" ht="24.95" customHeight="1" x14ac:dyDescent="0.2">
      <c r="A61" s="6" t="s">
        <v>14</v>
      </c>
      <c r="B61" s="7">
        <v>631</v>
      </c>
      <c r="C61" s="7" t="s">
        <v>21</v>
      </c>
      <c r="D61" s="8">
        <v>29903045000080</v>
      </c>
      <c r="E61" s="9" t="s">
        <v>63</v>
      </c>
      <c r="F61" s="8" t="s">
        <v>31</v>
      </c>
      <c r="G61" s="10">
        <v>0</v>
      </c>
      <c r="H61" s="7" t="s">
        <v>16</v>
      </c>
      <c r="I61" s="10" t="s">
        <v>17</v>
      </c>
      <c r="J61" s="13">
        <v>50</v>
      </c>
      <c r="K61" s="48">
        <v>60</v>
      </c>
      <c r="L61" s="12">
        <f t="shared" si="0"/>
        <v>3000</v>
      </c>
    </row>
    <row r="62" spans="1:12" ht="24.95" customHeight="1" x14ac:dyDescent="0.2">
      <c r="A62" s="6" t="s">
        <v>14</v>
      </c>
      <c r="B62" s="7">
        <v>631</v>
      </c>
      <c r="C62" s="7" t="s">
        <v>21</v>
      </c>
      <c r="D62" s="8">
        <v>29903045000340</v>
      </c>
      <c r="E62" s="9" t="s">
        <v>64</v>
      </c>
      <c r="F62" s="8" t="s">
        <v>65</v>
      </c>
      <c r="G62" s="10">
        <v>0</v>
      </c>
      <c r="H62" s="7" t="s">
        <v>16</v>
      </c>
      <c r="I62" s="10" t="s">
        <v>17</v>
      </c>
      <c r="J62" s="13">
        <v>150</v>
      </c>
      <c r="K62" s="48">
        <v>7140</v>
      </c>
      <c r="L62" s="12">
        <f t="shared" si="0"/>
        <v>1071000</v>
      </c>
    </row>
    <row r="63" spans="1:12" ht="24.95" customHeight="1" x14ac:dyDescent="0.2">
      <c r="A63" s="6" t="s">
        <v>14</v>
      </c>
      <c r="B63" s="7">
        <v>631</v>
      </c>
      <c r="C63" s="7" t="s">
        <v>21</v>
      </c>
      <c r="D63" s="8">
        <v>29903045000535</v>
      </c>
      <c r="E63" s="9" t="s">
        <v>66</v>
      </c>
      <c r="F63" s="8" t="s">
        <v>31</v>
      </c>
      <c r="G63" s="10">
        <v>0</v>
      </c>
      <c r="H63" s="7" t="s">
        <v>16</v>
      </c>
      <c r="I63" s="10" t="s">
        <v>17</v>
      </c>
      <c r="J63" s="13">
        <v>104</v>
      </c>
      <c r="K63" s="48">
        <v>205</v>
      </c>
      <c r="L63" s="12">
        <f t="shared" si="0"/>
        <v>21320</v>
      </c>
    </row>
    <row r="64" spans="1:12" ht="24.95" customHeight="1" x14ac:dyDescent="0.2">
      <c r="A64" s="6" t="s">
        <v>14</v>
      </c>
      <c r="B64" s="7">
        <v>631</v>
      </c>
      <c r="C64" s="7" t="s">
        <v>21</v>
      </c>
      <c r="D64" s="8">
        <v>29903045000830</v>
      </c>
      <c r="E64" s="9" t="s">
        <v>67</v>
      </c>
      <c r="F64" s="8" t="s">
        <v>68</v>
      </c>
      <c r="G64" s="10">
        <v>0</v>
      </c>
      <c r="H64" s="7" t="s">
        <v>16</v>
      </c>
      <c r="I64" s="10" t="s">
        <v>17</v>
      </c>
      <c r="J64" s="13">
        <v>92</v>
      </c>
      <c r="K64" s="48">
        <v>985</v>
      </c>
      <c r="L64" s="12">
        <f t="shared" si="0"/>
        <v>90620</v>
      </c>
    </row>
    <row r="65" spans="1:12" ht="24.95" customHeight="1" x14ac:dyDescent="0.2">
      <c r="A65" s="6" t="s">
        <v>14</v>
      </c>
      <c r="B65" s="7">
        <v>631</v>
      </c>
      <c r="C65" s="7" t="s">
        <v>21</v>
      </c>
      <c r="D65" s="8">
        <v>29903045000901</v>
      </c>
      <c r="E65" s="9" t="s">
        <v>69</v>
      </c>
      <c r="F65" s="8" t="s">
        <v>65</v>
      </c>
      <c r="G65" s="10">
        <v>0</v>
      </c>
      <c r="H65" s="7" t="s">
        <v>16</v>
      </c>
      <c r="I65" s="10" t="s">
        <v>17</v>
      </c>
      <c r="J65" s="13">
        <v>1</v>
      </c>
      <c r="K65" s="48">
        <v>13100</v>
      </c>
      <c r="L65" s="12">
        <f t="shared" si="0"/>
        <v>13100</v>
      </c>
    </row>
    <row r="66" spans="1:12" ht="24.95" customHeight="1" x14ac:dyDescent="0.2">
      <c r="A66" s="6" t="s">
        <v>14</v>
      </c>
      <c r="B66" s="7">
        <v>631</v>
      </c>
      <c r="C66" s="7" t="s">
        <v>21</v>
      </c>
      <c r="D66" s="8">
        <v>29903045001205</v>
      </c>
      <c r="E66" s="9" t="s">
        <v>70</v>
      </c>
      <c r="F66" s="8" t="s">
        <v>71</v>
      </c>
      <c r="G66" s="10">
        <v>0</v>
      </c>
      <c r="H66" s="7" t="s">
        <v>16</v>
      </c>
      <c r="I66" s="10" t="s">
        <v>17</v>
      </c>
      <c r="J66" s="13">
        <v>70</v>
      </c>
      <c r="K66" s="48">
        <v>1225</v>
      </c>
      <c r="L66" s="12">
        <f t="shared" si="0"/>
        <v>85750</v>
      </c>
    </row>
    <row r="67" spans="1:12" ht="24.95" customHeight="1" x14ac:dyDescent="0.2">
      <c r="A67" s="6" t="s">
        <v>14</v>
      </c>
      <c r="B67" s="7">
        <v>631</v>
      </c>
      <c r="C67" s="7" t="s">
        <v>21</v>
      </c>
      <c r="D67" s="8">
        <v>29903050000001</v>
      </c>
      <c r="E67" s="9" t="s">
        <v>72</v>
      </c>
      <c r="F67" s="8" t="s">
        <v>31</v>
      </c>
      <c r="G67" s="10">
        <v>0</v>
      </c>
      <c r="H67" s="7" t="s">
        <v>16</v>
      </c>
      <c r="I67" s="10" t="s">
        <v>17</v>
      </c>
      <c r="J67" s="13">
        <v>14</v>
      </c>
      <c r="K67" s="48">
        <v>2300</v>
      </c>
      <c r="L67" s="12">
        <f t="shared" si="0"/>
        <v>32200</v>
      </c>
    </row>
    <row r="68" spans="1:12" ht="24.95" customHeight="1" x14ac:dyDescent="0.2">
      <c r="A68" s="6" t="s">
        <v>14</v>
      </c>
      <c r="B68" s="7">
        <v>631</v>
      </c>
      <c r="C68" s="7" t="s">
        <v>21</v>
      </c>
      <c r="D68" s="8">
        <v>29903050000060</v>
      </c>
      <c r="E68" s="9" t="s">
        <v>73</v>
      </c>
      <c r="F68" s="8" t="s">
        <v>74</v>
      </c>
      <c r="G68" s="10">
        <v>0</v>
      </c>
      <c r="H68" s="7" t="s">
        <v>16</v>
      </c>
      <c r="I68" s="10" t="s">
        <v>17</v>
      </c>
      <c r="J68" s="13">
        <v>6</v>
      </c>
      <c r="K68" s="48">
        <v>4900</v>
      </c>
      <c r="L68" s="40">
        <f t="shared" si="0"/>
        <v>29400</v>
      </c>
    </row>
    <row r="69" spans="1:12" ht="24.95" customHeight="1" x14ac:dyDescent="0.2">
      <c r="A69" s="6" t="s">
        <v>14</v>
      </c>
      <c r="B69" s="7">
        <v>631</v>
      </c>
      <c r="C69" s="7" t="s">
        <v>21</v>
      </c>
      <c r="D69" s="8">
        <v>29903060000060</v>
      </c>
      <c r="E69" s="9" t="s">
        <v>75</v>
      </c>
      <c r="F69" s="8" t="s">
        <v>76</v>
      </c>
      <c r="G69" s="10">
        <v>0</v>
      </c>
      <c r="H69" s="7" t="s">
        <v>16</v>
      </c>
      <c r="I69" s="10" t="s">
        <v>17</v>
      </c>
      <c r="J69" s="13">
        <v>39</v>
      </c>
      <c r="K69" s="48">
        <v>2296</v>
      </c>
      <c r="L69" s="12">
        <f t="shared" si="0"/>
        <v>89544</v>
      </c>
    </row>
    <row r="70" spans="1:12" ht="24.95" customHeight="1" x14ac:dyDescent="0.2">
      <c r="A70" s="6" t="s">
        <v>14</v>
      </c>
      <c r="B70" s="7">
        <v>631</v>
      </c>
      <c r="C70" s="7" t="s">
        <v>21</v>
      </c>
      <c r="D70" s="8">
        <v>29903060000061</v>
      </c>
      <c r="E70" s="9" t="s">
        <v>77</v>
      </c>
      <c r="F70" s="8" t="s">
        <v>76</v>
      </c>
      <c r="G70" s="10">
        <v>0</v>
      </c>
      <c r="H70" s="7" t="s">
        <v>16</v>
      </c>
      <c r="I70" s="10" t="s">
        <v>17</v>
      </c>
      <c r="J70" s="13">
        <v>5</v>
      </c>
      <c r="K70" s="48">
        <v>3730</v>
      </c>
      <c r="L70" s="12">
        <f t="shared" si="0"/>
        <v>18650</v>
      </c>
    </row>
    <row r="71" spans="1:12" ht="24.95" customHeight="1" x14ac:dyDescent="0.2">
      <c r="A71" s="6" t="s">
        <v>14</v>
      </c>
      <c r="B71" s="7">
        <v>631</v>
      </c>
      <c r="C71" s="7" t="s">
        <v>21</v>
      </c>
      <c r="D71" s="8">
        <v>29903060000460</v>
      </c>
      <c r="E71" s="9" t="s">
        <v>78</v>
      </c>
      <c r="F71" s="8" t="s">
        <v>79</v>
      </c>
      <c r="G71" s="10">
        <v>0</v>
      </c>
      <c r="H71" s="7" t="s">
        <v>16</v>
      </c>
      <c r="I71" s="10" t="s">
        <v>17</v>
      </c>
      <c r="J71" s="13">
        <v>13</v>
      </c>
      <c r="K71" s="48">
        <v>570</v>
      </c>
      <c r="L71" s="12">
        <f t="shared" si="0"/>
        <v>7410</v>
      </c>
    </row>
    <row r="72" spans="1:12" ht="24.95" customHeight="1" x14ac:dyDescent="0.2">
      <c r="A72" s="6" t="s">
        <v>14</v>
      </c>
      <c r="B72" s="7">
        <v>631</v>
      </c>
      <c r="C72" s="7" t="s">
        <v>21</v>
      </c>
      <c r="D72" s="8">
        <v>29903060000500</v>
      </c>
      <c r="E72" s="9" t="s">
        <v>80</v>
      </c>
      <c r="F72" s="8" t="s">
        <v>79</v>
      </c>
      <c r="G72" s="10">
        <v>0</v>
      </c>
      <c r="H72" s="7" t="s">
        <v>16</v>
      </c>
      <c r="I72" s="10" t="s">
        <v>17</v>
      </c>
      <c r="J72" s="13">
        <v>12</v>
      </c>
      <c r="K72" s="48">
        <v>1078</v>
      </c>
      <c r="L72" s="12">
        <f t="shared" si="0"/>
        <v>12936</v>
      </c>
    </row>
    <row r="73" spans="1:12" ht="24.95" customHeight="1" x14ac:dyDescent="0.2">
      <c r="A73" s="6" t="s">
        <v>14</v>
      </c>
      <c r="B73" s="7">
        <v>631</v>
      </c>
      <c r="C73" s="7" t="s">
        <v>21</v>
      </c>
      <c r="D73" s="8">
        <v>29903060000540</v>
      </c>
      <c r="E73" s="9" t="s">
        <v>81</v>
      </c>
      <c r="F73" s="8" t="s">
        <v>79</v>
      </c>
      <c r="G73" s="10">
        <v>0</v>
      </c>
      <c r="H73" s="7" t="s">
        <v>16</v>
      </c>
      <c r="I73" s="10" t="s">
        <v>17</v>
      </c>
      <c r="J73" s="13">
        <v>40</v>
      </c>
      <c r="K73" s="48">
        <v>1434</v>
      </c>
      <c r="L73" s="12">
        <f t="shared" si="0"/>
        <v>57360</v>
      </c>
    </row>
    <row r="74" spans="1:12" ht="24.95" customHeight="1" x14ac:dyDescent="0.2">
      <c r="A74" s="6" t="s">
        <v>14</v>
      </c>
      <c r="B74" s="7">
        <v>631</v>
      </c>
      <c r="C74" s="7" t="s">
        <v>21</v>
      </c>
      <c r="D74" s="8">
        <v>29903060000550</v>
      </c>
      <c r="E74" s="9" t="s">
        <v>82</v>
      </c>
      <c r="F74" s="8" t="s">
        <v>79</v>
      </c>
      <c r="G74" s="10">
        <v>0</v>
      </c>
      <c r="H74" s="7" t="s">
        <v>16</v>
      </c>
      <c r="I74" s="10" t="s">
        <v>17</v>
      </c>
      <c r="J74" s="13">
        <v>25</v>
      </c>
      <c r="K74" s="48">
        <v>2300</v>
      </c>
      <c r="L74" s="12">
        <f t="shared" si="0"/>
        <v>57500</v>
      </c>
    </row>
    <row r="75" spans="1:12" ht="24.95" customHeight="1" x14ac:dyDescent="0.2">
      <c r="A75" s="6" t="s">
        <v>14</v>
      </c>
      <c r="B75" s="7">
        <v>631</v>
      </c>
      <c r="C75" s="7" t="s">
        <v>21</v>
      </c>
      <c r="D75" s="8">
        <v>29903060000580</v>
      </c>
      <c r="E75" s="9" t="s">
        <v>83</v>
      </c>
      <c r="F75" s="8" t="s">
        <v>79</v>
      </c>
      <c r="G75" s="10">
        <v>0</v>
      </c>
      <c r="H75" s="7" t="s">
        <v>16</v>
      </c>
      <c r="I75" s="10" t="s">
        <v>17</v>
      </c>
      <c r="J75" s="13">
        <v>230</v>
      </c>
      <c r="K75" s="48">
        <v>1785</v>
      </c>
      <c r="L75" s="12">
        <f t="shared" si="0"/>
        <v>410550</v>
      </c>
    </row>
    <row r="76" spans="1:12" ht="24.95" customHeight="1" x14ac:dyDescent="0.2">
      <c r="A76" s="6" t="s">
        <v>14</v>
      </c>
      <c r="B76" s="7">
        <v>631</v>
      </c>
      <c r="C76" s="7" t="s">
        <v>21</v>
      </c>
      <c r="D76" s="8">
        <v>29903060000590</v>
      </c>
      <c r="E76" s="9" t="s">
        <v>84</v>
      </c>
      <c r="F76" s="8" t="s">
        <v>79</v>
      </c>
      <c r="G76" s="10">
        <v>0</v>
      </c>
      <c r="H76" s="7" t="s">
        <v>16</v>
      </c>
      <c r="I76" s="10" t="s">
        <v>17</v>
      </c>
      <c r="J76" s="13">
        <v>15</v>
      </c>
      <c r="K76" s="48">
        <v>1785</v>
      </c>
      <c r="L76" s="12">
        <f t="shared" si="0"/>
        <v>26775</v>
      </c>
    </row>
    <row r="77" spans="1:12" ht="24.95" customHeight="1" x14ac:dyDescent="0.2">
      <c r="A77" s="6" t="s">
        <v>14</v>
      </c>
      <c r="B77" s="7">
        <v>631</v>
      </c>
      <c r="C77" s="7" t="s">
        <v>21</v>
      </c>
      <c r="D77" s="8">
        <v>29903020175095</v>
      </c>
      <c r="E77" s="9" t="s">
        <v>85</v>
      </c>
      <c r="F77" s="8" t="s">
        <v>33</v>
      </c>
      <c r="G77" s="10">
        <v>0</v>
      </c>
      <c r="H77" s="7" t="s">
        <v>16</v>
      </c>
      <c r="I77" s="10" t="s">
        <v>17</v>
      </c>
      <c r="J77" s="13">
        <v>1580</v>
      </c>
      <c r="K77" s="48">
        <v>244</v>
      </c>
      <c r="L77" s="12">
        <f t="shared" ref="L77:L83" si="1">+K77*J77</f>
        <v>385520</v>
      </c>
    </row>
    <row r="78" spans="1:12" ht="24.95" customHeight="1" x14ac:dyDescent="0.2">
      <c r="A78" s="6" t="s">
        <v>14</v>
      </c>
      <c r="B78" s="7">
        <v>631</v>
      </c>
      <c r="C78" s="7" t="s">
        <v>21</v>
      </c>
      <c r="D78" s="8">
        <v>29903065000005</v>
      </c>
      <c r="E78" s="9" t="s">
        <v>86</v>
      </c>
      <c r="F78" s="8" t="s">
        <v>33</v>
      </c>
      <c r="G78" s="10">
        <v>0</v>
      </c>
      <c r="H78" s="7" t="s">
        <v>16</v>
      </c>
      <c r="I78" s="10" t="s">
        <v>17</v>
      </c>
      <c r="J78" s="13">
        <v>200</v>
      </c>
      <c r="K78" s="48">
        <v>310</v>
      </c>
      <c r="L78" s="12">
        <f t="shared" si="1"/>
        <v>62000</v>
      </c>
    </row>
    <row r="79" spans="1:12" ht="24.95" customHeight="1" x14ac:dyDescent="0.2">
      <c r="A79" s="6" t="s">
        <v>14</v>
      </c>
      <c r="B79" s="7">
        <v>631</v>
      </c>
      <c r="C79" s="7" t="s">
        <v>21</v>
      </c>
      <c r="D79" s="8">
        <v>29903090300030</v>
      </c>
      <c r="E79" s="9" t="s">
        <v>87</v>
      </c>
      <c r="F79" s="8" t="s">
        <v>33</v>
      </c>
      <c r="G79" s="10">
        <v>0</v>
      </c>
      <c r="H79" s="7" t="s">
        <v>16</v>
      </c>
      <c r="I79" s="10" t="s">
        <v>17</v>
      </c>
      <c r="J79" s="13">
        <v>332</v>
      </c>
      <c r="K79" s="48">
        <v>728</v>
      </c>
      <c r="L79" s="12">
        <f t="shared" si="1"/>
        <v>241696</v>
      </c>
    </row>
    <row r="80" spans="1:12" ht="24.95" customHeight="1" x14ac:dyDescent="0.2">
      <c r="A80" s="19"/>
      <c r="B80" s="20"/>
      <c r="C80" s="20"/>
      <c r="D80" s="21"/>
      <c r="E80" s="30"/>
      <c r="F80" s="31"/>
      <c r="G80" s="23"/>
      <c r="H80" s="32"/>
      <c r="I80" s="33"/>
      <c r="J80" s="29"/>
      <c r="K80" s="29"/>
      <c r="L80" s="25">
        <f>SUM(L35:L79)</f>
        <v>15000000</v>
      </c>
    </row>
    <row r="81" spans="1:12" ht="24.95" customHeight="1" x14ac:dyDescent="0.2">
      <c r="A81" s="6" t="s">
        <v>14</v>
      </c>
      <c r="B81" s="7">
        <v>631</v>
      </c>
      <c r="C81" s="7" t="s">
        <v>21</v>
      </c>
      <c r="D81" s="8">
        <v>29904</v>
      </c>
      <c r="E81" s="9" t="s">
        <v>35</v>
      </c>
      <c r="F81" s="8" t="s">
        <v>15</v>
      </c>
      <c r="G81" s="10">
        <v>0</v>
      </c>
      <c r="H81" s="27" t="s">
        <v>16</v>
      </c>
      <c r="I81" s="28" t="s">
        <v>17</v>
      </c>
      <c r="J81" s="13">
        <v>1</v>
      </c>
      <c r="K81" s="48">
        <v>30532000</v>
      </c>
      <c r="L81" s="12">
        <f t="shared" si="1"/>
        <v>30532000</v>
      </c>
    </row>
    <row r="82" spans="1:12" ht="24.95" customHeight="1" x14ac:dyDescent="0.2">
      <c r="A82" s="19"/>
      <c r="B82" s="20"/>
      <c r="C82" s="20"/>
      <c r="D82" s="21"/>
      <c r="E82" s="30"/>
      <c r="F82" s="31"/>
      <c r="G82" s="23"/>
      <c r="H82" s="32"/>
      <c r="I82" s="33"/>
      <c r="J82" s="29"/>
      <c r="K82" s="49"/>
      <c r="L82" s="25">
        <f>SUM(L81:L81)</f>
        <v>30532000</v>
      </c>
    </row>
    <row r="83" spans="1:12" ht="24.95" customHeight="1" x14ac:dyDescent="0.2">
      <c r="A83" s="6" t="s">
        <v>14</v>
      </c>
      <c r="B83" s="7">
        <v>631</v>
      </c>
      <c r="C83" s="7" t="s">
        <v>21</v>
      </c>
      <c r="D83" s="8">
        <v>29999</v>
      </c>
      <c r="E83" s="9" t="s">
        <v>28</v>
      </c>
      <c r="F83" s="8" t="s">
        <v>15</v>
      </c>
      <c r="G83" s="10">
        <v>0</v>
      </c>
      <c r="H83" s="27" t="s">
        <v>16</v>
      </c>
      <c r="I83" s="28" t="s">
        <v>17</v>
      </c>
      <c r="J83" s="13">
        <v>1</v>
      </c>
      <c r="K83" s="48">
        <v>25875000</v>
      </c>
      <c r="L83" s="12">
        <f t="shared" si="1"/>
        <v>25875000</v>
      </c>
    </row>
    <row r="84" spans="1:12" ht="24.95" customHeight="1" x14ac:dyDescent="0.2">
      <c r="A84" s="19"/>
      <c r="B84" s="20"/>
      <c r="C84" s="20"/>
      <c r="D84" s="21"/>
      <c r="E84" s="30"/>
      <c r="F84" s="31"/>
      <c r="G84" s="23"/>
      <c r="H84" s="32"/>
      <c r="I84" s="33"/>
      <c r="J84" s="29"/>
      <c r="K84" s="29"/>
      <c r="L84" s="25">
        <f>SUM(L83)</f>
        <v>25875000</v>
      </c>
    </row>
    <row r="85" spans="1:12" s="42" customFormat="1" ht="24.95" customHeight="1" x14ac:dyDescent="0.2">
      <c r="A85" s="6" t="s">
        <v>14</v>
      </c>
      <c r="B85" s="7">
        <v>631</v>
      </c>
      <c r="C85" s="7" t="s">
        <v>21</v>
      </c>
      <c r="D85" s="8" t="s">
        <v>97</v>
      </c>
      <c r="E85" s="9" t="s">
        <v>98</v>
      </c>
      <c r="F85" s="8" t="s">
        <v>15</v>
      </c>
      <c r="G85" s="10">
        <v>0</v>
      </c>
      <c r="H85" s="27" t="s">
        <v>16</v>
      </c>
      <c r="I85" s="28" t="s">
        <v>17</v>
      </c>
      <c r="J85" s="43">
        <v>1</v>
      </c>
      <c r="K85" s="44">
        <v>325000000</v>
      </c>
      <c r="L85" s="40">
        <f>J85*K85</f>
        <v>325000000</v>
      </c>
    </row>
    <row r="86" spans="1:12" ht="24.95" customHeight="1" x14ac:dyDescent="0.2">
      <c r="A86" s="19"/>
      <c r="B86" s="20"/>
      <c r="C86" s="20"/>
      <c r="D86" s="21"/>
      <c r="E86" s="30"/>
      <c r="F86" s="31"/>
      <c r="G86" s="23"/>
      <c r="H86" s="32"/>
      <c r="I86" s="33"/>
      <c r="J86" s="29"/>
      <c r="K86" s="29"/>
      <c r="L86" s="25">
        <f>SUM(L85)</f>
        <v>325000000</v>
      </c>
    </row>
    <row r="87" spans="1:12" ht="24.95" customHeight="1" x14ac:dyDescent="0.2">
      <c r="A87" s="6" t="s">
        <v>14</v>
      </c>
      <c r="B87" s="7">
        <v>631</v>
      </c>
      <c r="C87" s="7" t="s">
        <v>21</v>
      </c>
      <c r="D87" s="8" t="s">
        <v>100</v>
      </c>
      <c r="E87" s="9" t="s">
        <v>99</v>
      </c>
      <c r="F87" s="8" t="s">
        <v>15</v>
      </c>
      <c r="G87" s="10">
        <v>0</v>
      </c>
      <c r="H87" s="7" t="s">
        <v>16</v>
      </c>
      <c r="I87" s="10" t="s">
        <v>17</v>
      </c>
      <c r="J87" s="13">
        <v>1</v>
      </c>
      <c r="K87" s="44">
        <v>20700000</v>
      </c>
      <c r="L87" s="12">
        <f>J87*K87</f>
        <v>20700000</v>
      </c>
    </row>
    <row r="88" spans="1:12" ht="24.95" customHeight="1" x14ac:dyDescent="0.2">
      <c r="A88" s="19"/>
      <c r="B88" s="20"/>
      <c r="C88" s="20"/>
      <c r="D88" s="21"/>
      <c r="E88" s="22"/>
      <c r="F88" s="21"/>
      <c r="G88" s="23"/>
      <c r="H88" s="20"/>
      <c r="I88" s="23"/>
      <c r="J88" s="29"/>
      <c r="K88" s="50"/>
      <c r="L88" s="25">
        <f>SUM(L87)</f>
        <v>20700000</v>
      </c>
    </row>
    <row r="89" spans="1:12" s="42" customFormat="1" ht="24.95" customHeight="1" x14ac:dyDescent="0.2">
      <c r="A89" s="41" t="s">
        <v>14</v>
      </c>
      <c r="B89" s="38">
        <v>631</v>
      </c>
      <c r="C89" s="38" t="s">
        <v>21</v>
      </c>
      <c r="D89" s="35" t="s">
        <v>101</v>
      </c>
      <c r="E89" s="36" t="s">
        <v>102</v>
      </c>
      <c r="F89" s="35" t="s">
        <v>15</v>
      </c>
      <c r="G89" s="37">
        <v>0</v>
      </c>
      <c r="H89" s="38" t="s">
        <v>16</v>
      </c>
      <c r="I89" s="37" t="s">
        <v>17</v>
      </c>
      <c r="J89" s="43">
        <v>1</v>
      </c>
      <c r="K89" s="51">
        <v>150000000</v>
      </c>
      <c r="L89" s="12">
        <f>J89*K89</f>
        <v>150000000</v>
      </c>
    </row>
    <row r="90" spans="1:12" s="42" customFormat="1" ht="24.95" customHeight="1" x14ac:dyDescent="0.2">
      <c r="A90" s="19"/>
      <c r="B90" s="20"/>
      <c r="C90" s="20"/>
      <c r="D90" s="21"/>
      <c r="E90" s="22"/>
      <c r="F90" s="21"/>
      <c r="G90" s="23"/>
      <c r="H90" s="20"/>
      <c r="I90" s="23"/>
      <c r="J90" s="29"/>
      <c r="K90" s="29"/>
      <c r="L90" s="25">
        <f>SUM(L89)</f>
        <v>150000000</v>
      </c>
    </row>
    <row r="91" spans="1:12" s="42" customFormat="1" ht="24.95" customHeight="1" x14ac:dyDescent="0.2">
      <c r="A91" s="41" t="s">
        <v>14</v>
      </c>
      <c r="B91" s="38">
        <v>631</v>
      </c>
      <c r="C91" s="38" t="s">
        <v>21</v>
      </c>
      <c r="D91" s="35" t="s">
        <v>103</v>
      </c>
      <c r="E91" s="36" t="s">
        <v>104</v>
      </c>
      <c r="F91" s="35" t="s">
        <v>15</v>
      </c>
      <c r="G91" s="37">
        <v>0</v>
      </c>
      <c r="H91" s="38" t="s">
        <v>16</v>
      </c>
      <c r="I91" s="37" t="s">
        <v>17</v>
      </c>
      <c r="J91" s="43">
        <v>1</v>
      </c>
      <c r="K91" s="44">
        <v>41400000</v>
      </c>
      <c r="L91" s="40">
        <f>J91*K91</f>
        <v>41400000</v>
      </c>
    </row>
    <row r="92" spans="1:12" s="42" customFormat="1" ht="24.95" customHeight="1" x14ac:dyDescent="0.2">
      <c r="A92" s="19"/>
      <c r="B92" s="20"/>
      <c r="C92" s="20"/>
      <c r="D92" s="21"/>
      <c r="E92" s="22"/>
      <c r="F92" s="21"/>
      <c r="G92" s="23"/>
      <c r="H92" s="20"/>
      <c r="I92" s="23"/>
      <c r="J92" s="29"/>
      <c r="K92" s="50"/>
      <c r="L92" s="25">
        <f>SUM(L91)</f>
        <v>41400000</v>
      </c>
    </row>
    <row r="93" spans="1:12" s="42" customFormat="1" ht="24.95" customHeight="1" x14ac:dyDescent="0.2">
      <c r="A93" s="41" t="s">
        <v>14</v>
      </c>
      <c r="B93" s="38">
        <v>631</v>
      </c>
      <c r="C93" s="38" t="s">
        <v>21</v>
      </c>
      <c r="D93" s="35" t="s">
        <v>105</v>
      </c>
      <c r="E93" s="36" t="s">
        <v>106</v>
      </c>
      <c r="F93" s="35" t="s">
        <v>15</v>
      </c>
      <c r="G93" s="37">
        <v>0</v>
      </c>
      <c r="H93" s="38" t="s">
        <v>16</v>
      </c>
      <c r="I93" s="37" t="s">
        <v>17</v>
      </c>
      <c r="J93" s="43">
        <v>1</v>
      </c>
      <c r="K93" s="51">
        <v>20000000</v>
      </c>
      <c r="L93" s="40">
        <f>J93*K93</f>
        <v>20000000</v>
      </c>
    </row>
    <row r="94" spans="1:12" s="42" customFormat="1" ht="24.95" customHeight="1" x14ac:dyDescent="0.2">
      <c r="A94" s="19"/>
      <c r="B94" s="20"/>
      <c r="C94" s="20"/>
      <c r="D94" s="21"/>
      <c r="E94" s="22"/>
      <c r="F94" s="21"/>
      <c r="G94" s="23"/>
      <c r="H94" s="20"/>
      <c r="I94" s="23"/>
      <c r="J94" s="29"/>
      <c r="K94" s="50"/>
      <c r="L94" s="25">
        <f>SUM(L93)</f>
        <v>20000000</v>
      </c>
    </row>
    <row r="95" spans="1:12" ht="24.95" customHeight="1" x14ac:dyDescent="0.2">
      <c r="A95" s="41" t="s">
        <v>14</v>
      </c>
      <c r="B95" s="38">
        <v>631</v>
      </c>
      <c r="C95" s="38" t="s">
        <v>21</v>
      </c>
      <c r="D95" s="35" t="s">
        <v>107</v>
      </c>
      <c r="E95" s="36" t="s">
        <v>108</v>
      </c>
      <c r="F95" s="35" t="s">
        <v>15</v>
      </c>
      <c r="G95" s="37">
        <v>0</v>
      </c>
      <c r="H95" s="38" t="s">
        <v>16</v>
      </c>
      <c r="I95" s="37" t="s">
        <v>17</v>
      </c>
      <c r="J95" s="43">
        <v>1</v>
      </c>
      <c r="K95" s="51">
        <v>60235347</v>
      </c>
      <c r="L95" s="40">
        <f>J95*K95</f>
        <v>60235347</v>
      </c>
    </row>
    <row r="96" spans="1:12" ht="24.95" customHeight="1" x14ac:dyDescent="0.2">
      <c r="A96" s="19"/>
      <c r="B96" s="20"/>
      <c r="C96" s="20"/>
      <c r="D96" s="21"/>
      <c r="E96" s="22"/>
      <c r="F96" s="21"/>
      <c r="G96" s="23"/>
      <c r="H96" s="20"/>
      <c r="I96" s="23"/>
      <c r="J96" s="29"/>
      <c r="K96" s="50"/>
      <c r="L96" s="25">
        <f>SUM(L95)</f>
        <v>60235347</v>
      </c>
    </row>
    <row r="97" spans="1:12" ht="25.5" customHeight="1" thickBot="1" x14ac:dyDescent="0.25">
      <c r="A97" s="59" t="s">
        <v>19</v>
      </c>
      <c r="B97" s="60"/>
      <c r="C97" s="60"/>
      <c r="D97" s="60"/>
      <c r="E97" s="60"/>
      <c r="F97" s="60"/>
      <c r="G97" s="60"/>
      <c r="H97" s="60"/>
      <c r="I97" s="60"/>
      <c r="J97" s="60"/>
      <c r="K97" s="57"/>
      <c r="L97" s="58">
        <f>SUM(L96,L94,L92,L90,L88,L86,L84,L82,L80,L34,L32,L30,L28,L26,L24,L22,L20,L18,L16,L14,L12,L10,L8)</f>
        <v>2108417655</v>
      </c>
    </row>
    <row r="108" spans="1:12" x14ac:dyDescent="0.2">
      <c r="A108" s="18"/>
    </row>
    <row r="109" spans="1:12" x14ac:dyDescent="0.2">
      <c r="A109" s="18"/>
    </row>
  </sheetData>
  <mergeCells count="5">
    <mergeCell ref="A97:J97"/>
    <mergeCell ref="A1:L1"/>
    <mergeCell ref="A2:L2"/>
    <mergeCell ref="A3:L3"/>
    <mergeCell ref="A4:L4"/>
  </mergeCells>
  <hyperlinks>
    <hyperlink ref="D19" r:id="rId1" display="https://www.hacienda.go.cr/rp/ca/BusquedaMercancias.aspx?catalogo=COG&amp;codmerc=29901065550015"/>
    <hyperlink ref="D21" r:id="rId2" display="https://www.hacienda.go.cr/rp/ca/BusquedaMercancias.aspx?catalogo=COG&amp;codmerc=29901090000001"/>
    <hyperlink ref="D31" r:id="rId3" display="https://www.hacienda.go.cr/rp/ca/BusquedaMercancias.aspx?catalogo=COG&amp;codmerc=29901100000005"/>
  </hyperlinks>
  <printOptions horizontalCentered="1"/>
  <pageMargins left="0.39370078740157483" right="0.39370078740157483" top="0.39370078740157483" bottom="0.39370078740157483" header="0" footer="0"/>
  <pageSetup scale="55" orientation="landscape" horizontalDpi="120" verticalDpi="144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63102</vt:lpstr>
      <vt:lpstr>BaseDeDatos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Jmiguel</dc:creator>
  <cp:lastModifiedBy>Vanessa</cp:lastModifiedBy>
  <cp:lastPrinted>2014-04-08T19:18:07Z</cp:lastPrinted>
  <dcterms:created xsi:type="dcterms:W3CDTF">2011-02-22T16:13:12Z</dcterms:created>
  <dcterms:modified xsi:type="dcterms:W3CDTF">2017-06-14T21:50:25Z</dcterms:modified>
</cp:coreProperties>
</file>